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unny\Desktop\南區業務資料\南區業務資料\報價資料\大專院校\2025冠中\崑科大\"/>
    </mc:Choice>
  </mc:AlternateContent>
  <xr:revisionPtr revIDLastSave="0" documentId="8_{37DE2B9C-2631-4B15-845F-075D72F4ACDD}" xr6:coauthVersionLast="47" xr6:coauthVersionMax="47" xr10:uidLastSave="{00000000-0000-0000-0000-000000000000}"/>
  <bookViews>
    <workbookView xWindow="-108" yWindow="-108" windowWidth="23256" windowHeight="12456" xr2:uid="{3D5B8C11-EDF0-4CAA-ACE6-DC62A2430687}"/>
  </bookViews>
  <sheets>
    <sheet name="共246套課程" sheetId="2" r:id="rId1"/>
  </sheets>
  <definedNames>
    <definedName name="_xlnm._FilterDatabase" localSheetId="0" hidden="1">共246套課程!$G$1:$H$121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2" l="1"/>
  <c r="H102" i="2" l="1"/>
  <c r="H101" i="2"/>
  <c r="H100" i="2"/>
  <c r="H99" i="2"/>
  <c r="H98" i="2"/>
  <c r="H97" i="2"/>
  <c r="H96" i="2"/>
  <c r="H95" i="2"/>
  <c r="K21" i="2"/>
  <c r="M21" i="2" s="1"/>
  <c r="K8" i="2"/>
  <c r="M8" i="2" s="1"/>
  <c r="H106" i="2"/>
  <c r="H105" i="2"/>
  <c r="H104" i="2"/>
  <c r="H103"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K20" i="2"/>
  <c r="K19" i="2"/>
  <c r="K18" i="2"/>
  <c r="K17" i="2"/>
  <c r="K16" i="2"/>
  <c r="M16" i="2" s="1"/>
  <c r="K12" i="2" l="1"/>
  <c r="K25" i="2" s="1"/>
  <c r="K11" i="2"/>
  <c r="K24" i="2" s="1"/>
  <c r="K23" i="2"/>
  <c r="K9" i="2"/>
  <c r="K22" i="2" s="1"/>
  <c r="K7" i="2"/>
  <c r="M7" i="2" s="1"/>
  <c r="K6" i="2"/>
  <c r="M6" i="2" s="1"/>
  <c r="K5" i="2"/>
  <c r="M5" i="2" s="1"/>
  <c r="K4" i="2"/>
  <c r="K3" i="2"/>
  <c r="M3" i="2" s="1"/>
  <c r="M4" i="2"/>
  <c r="M18" i="2"/>
  <c r="M19" i="2"/>
  <c r="M20" i="2"/>
  <c r="M17" i="2"/>
  <c r="M25" i="2" l="1"/>
  <c r="M12" i="2"/>
  <c r="M24" i="2"/>
  <c r="M23" i="2"/>
  <c r="M22" i="2"/>
  <c r="M15" i="2"/>
  <c r="M11" i="2"/>
  <c r="M10" i="2"/>
  <c r="M9" i="2"/>
  <c r="M2" i="2"/>
  <c r="H121" i="2"/>
  <c r="H120" i="2"/>
  <c r="H119" i="2"/>
  <c r="H118" i="2"/>
  <c r="H117" i="2"/>
  <c r="H116" i="2"/>
  <c r="H115" i="2"/>
  <c r="H114" i="2"/>
  <c r="H113" i="2"/>
  <c r="H112" i="2"/>
  <c r="H111" i="2"/>
  <c r="H110" i="2"/>
  <c r="H109" i="2"/>
  <c r="H108" i="2"/>
  <c r="H107" i="2"/>
</calcChain>
</file>

<file path=xl/sharedStrings.xml><?xml version="1.0" encoding="utf-8"?>
<sst xmlns="http://schemas.openxmlformats.org/spreadsheetml/2006/main" count="641" uniqueCount="406">
  <si>
    <t>ID</t>
    <phoneticPr fontId="1" type="noConversion"/>
  </si>
  <si>
    <t>課程名稱</t>
    <phoneticPr fontId="1" type="noConversion"/>
  </si>
  <si>
    <t>Elite+Business菁英家-商務韓國語教材</t>
    <phoneticPr fontId="2" type="noConversion"/>
  </si>
  <si>
    <t>Elite+Business菁英家-商務越南語教材</t>
    <phoneticPr fontId="2" type="noConversion"/>
  </si>
  <si>
    <t>HF0035-0001</t>
    <phoneticPr fontId="2" type="noConversion"/>
  </si>
  <si>
    <t>HF0036-0001</t>
    <phoneticPr fontId="2" type="noConversion"/>
  </si>
  <si>
    <t xml:space="preserve">南方老師字母發音班 </t>
    <phoneticPr fontId="2" type="noConversion"/>
  </si>
  <si>
    <t>翠娥老師的越南語常用句</t>
    <phoneticPr fontId="2" type="noConversion"/>
  </si>
  <si>
    <t>如瓊老師的越南語問句</t>
    <phoneticPr fontId="2" type="noConversion"/>
  </si>
  <si>
    <t>秋玄老師的越南語動詞</t>
    <phoneticPr fontId="2" type="noConversion"/>
  </si>
  <si>
    <t>茶江老師的越南語名詞教室</t>
    <phoneticPr fontId="2" type="noConversion"/>
  </si>
  <si>
    <t>茶江老師的文法教室</t>
    <phoneticPr fontId="2" type="noConversion"/>
  </si>
  <si>
    <t>杜蓮老師的越南語名詞</t>
    <phoneticPr fontId="2" type="noConversion"/>
  </si>
  <si>
    <t>慶玲老師的越南語形容詞</t>
    <phoneticPr fontId="2" type="noConversion"/>
  </si>
  <si>
    <t>芳草老師的越南語成語課</t>
    <phoneticPr fontId="2" type="noConversion"/>
  </si>
  <si>
    <t>黃燕老師的談情說愛越南語</t>
    <phoneticPr fontId="2" type="noConversion"/>
  </si>
  <si>
    <t>芳儀老師的旅行越南語</t>
    <phoneticPr fontId="2" type="noConversion"/>
  </si>
  <si>
    <t>慶鈴老師的越南旅行常用短句</t>
    <phoneticPr fontId="2" type="noConversion"/>
  </si>
  <si>
    <t>玉英老師的越南語常用100句</t>
    <phoneticPr fontId="2" type="noConversion"/>
  </si>
  <si>
    <t>HF0037-0001</t>
  </si>
  <si>
    <t>HF0038-0001</t>
  </si>
  <si>
    <t>HF0039-0001</t>
  </si>
  <si>
    <t>HF0040-0001</t>
  </si>
  <si>
    <t>HF0041-0001</t>
  </si>
  <si>
    <t>HF0042-0001</t>
  </si>
  <si>
    <t>HF0043-0001</t>
  </si>
  <si>
    <t>HF0044-0001</t>
  </si>
  <si>
    <t>HF0045-0001</t>
  </si>
  <si>
    <t>HF0046-0001</t>
  </si>
  <si>
    <t>HF0047-0001</t>
  </si>
  <si>
    <t>HF0048-0001</t>
  </si>
  <si>
    <t>HF0049-0001</t>
  </si>
  <si>
    <t>課程簡介</t>
    <phoneticPr fontId="1" type="noConversion"/>
  </si>
  <si>
    <t>買斷價</t>
    <phoneticPr fontId="1" type="noConversion"/>
  </si>
  <si>
    <t>韓語</t>
    <phoneticPr fontId="2" type="noConversion"/>
  </si>
  <si>
    <t>東南亞語系</t>
    <phoneticPr fontId="2" type="noConversion"/>
  </si>
  <si>
    <t>「商務韓國語教材」是為了商務人士所設計，在這裡的體驗是透過其他進修方式都無法獲得的。我們網羅最真實的商務對話內容，整合使用頻率較高的表達，通過獨家製作的方式製作成相關課程呈現給您。
師資：姜世恩，韓國京畿道人，師大華語文研究所，現任UPI教師，韓語村王牌老師，主講基礎發音和初級文法。</t>
    <phoneticPr fontId="2" type="noConversion"/>
  </si>
  <si>
    <t>「商務越南語教材」是為了商務人士的你所設計，在這裡的體驗是透過其他進修方式都無法獲得的。我們網羅最真實的商務對話內容，整合使用頻率較高的表達，通過獨家製作的方式製作成相關課程呈現給您。
師資：陳瑞祥雲，師範大學華語文教學所畢業，負責發音入門及正規課程。</t>
    <phoneticPr fontId="2" type="noConversion"/>
  </si>
  <si>
    <t>發音是學好語言的關鍵，在本課程中，老師將會逐步介紹所有的越南語子音與母音，輔助記憶單字，從而建立正確發音觀念與技巧，有扎實的發音基礎，不再害怕新單字，掌握進階發音、語調技巧，口說能力大躍進。內容包含：看字讀音、聽音拼字技巧，連音、句讀、朗讀、練習，以最簡易的方式切入發音，同步提升聽力。</t>
    <phoneticPr fontId="2" type="noConversion"/>
  </si>
  <si>
    <t>精選越南語口語中最常使用的句子，讓你從入門到流暢，完整規劃生活情境中的高頻率會話，搭配老師解說，達成你的學習目標，循序漸進完成流暢開口說的夢想。在本課程中，你會學習基礎句型，透過老師解說，了解使用的情境與會話知識點，針對一般生活主題能進行簡單的表達，讓你在家也能天天進步。</t>
    <phoneticPr fontId="2" type="noConversion"/>
  </si>
  <si>
    <t>精選越南語口語中最常使用的問句，讓你從入門到流暢，完整規劃生活情境中的高頻率會話，搭配老師解說，達成你的學習目標，循序漸進完成流暢開口說的夢想。</t>
    <phoneticPr fontId="2" type="noConversion"/>
  </si>
  <si>
    <t>學完越南語發音後，最常用的動詞有哪些？該如何記憶？在本課程中，打破傳統的字母順序記憶方法，將所有高頻率詞匯進行分類，新穎有趣的課程，搭配圖片記憶內容，能有效幫助同學快速吸收，輕鬆記憶常用詞彙。並且搭配短句與老師補充，讓你就算沒有任何文法基礎，也能用單詞短句表達出心中的想法，與外國友人溝通無障礙。</t>
    <phoneticPr fontId="2" type="noConversion"/>
  </si>
  <si>
    <t>學完越南語發音後，最常用的名詞有哪些？該如何記憶？在本課程中，打破傳統的字母順序記憶方法，將所有高頻率詞匯進行分類，新穎有趣的課程，搭配圖片記憶內容，能有效幫助同學快速吸收，輕鬆記憶常用詞彙。並且搭配短句與老師補充，讓你就算沒有任何文法基礎，也能用單詞短句表達出心中的想法，與外國友人溝通無障礙。</t>
    <phoneticPr fontId="2" type="noConversion"/>
  </si>
  <si>
    <t>最常用的越南語文法有哪些？本課程新穎有趣，搭配圖片記憶內容，能有效幫助同學快速吸收，輕鬆記憶常用文法。並且搭配短句與老師補充，讓你就算沒有任何文法基礎，也能用單詞短句表達出心中的想法，與外國友人溝通無障礙。</t>
    <phoneticPr fontId="2" type="noConversion"/>
  </si>
  <si>
    <t>精選越南語中常見的名詞，透過老師的發音介紹，掌握使用的時機。</t>
    <phoneticPr fontId="2" type="noConversion"/>
  </si>
  <si>
    <t>學完越南語發音後，最常用的形容詞有哪些？該如何記憶？在本課程中，打破傳統的字母順序記憶方法，將所有高頻率詞匯進行分類，新穎有趣的課程，搭配圖片記憶內容，能有效幫助同學快速吸收，輕鬆記憶常用詞彙。並且搭配短句與老師補充，讓你就算沒有任何文法基礎，也能用單詞短句表達出心中的想法，與外國友人溝通無障礙。</t>
    <phoneticPr fontId="2" type="noConversion"/>
  </si>
  <si>
    <t>越南人常用的成語有哪些？學完本單元後，可以更理解越南人日常生活中常講的成語用法。</t>
    <phoneticPr fontId="2" type="noConversion"/>
  </si>
  <si>
    <t>許多人想要找越南人的另一半，那你知道該如何用越南語表達愛意嗎？本課程實地採訪台越情侶，蒐集出最常用的句型，讓你現學現賣。</t>
    <phoneticPr fontId="2" type="noConversion"/>
  </si>
  <si>
    <t>在越南旅行期間，無論是想要向越南人打招呼、自我介紹，或者前往餐廳、購物，甚至是身體不舒服等各種場合，只要記住本課程嚴選介紹的實用口語就可以。</t>
    <phoneticPr fontId="2" type="noConversion"/>
  </si>
  <si>
    <t>除了簡單的初級越南語招呼用語之外，如果想多學習一些基礎越南語句子和詞組，本課程超級適合你喔，來看看這些超實用又簡單好記的日常生活基礎越南語會話吧。</t>
    <phoneticPr fontId="2" type="noConversion"/>
  </si>
  <si>
    <t>年租價</t>
    <phoneticPr fontId="1" type="noConversion"/>
  </si>
  <si>
    <t>咖啡拉花教父一號店：咖啡入門及零基礎初階拉花藝術</t>
    <phoneticPr fontId="1" type="noConversion"/>
  </si>
  <si>
    <t>花飛色舞：零基礎永生花花藝設計</t>
    <phoneticPr fontId="1" type="noConversion"/>
  </si>
  <si>
    <t>聲音網紅必修課(一)：成為聲音內容宅錄製作人</t>
    <phoneticPr fontId="1" type="noConversion"/>
  </si>
  <si>
    <t>抓住海外商機的入門課！零基礎學會國際貿易</t>
    <phoneticPr fontId="1" type="noConversion"/>
  </si>
  <si>
    <t>聲音演員的基礎必修+進階實戰課</t>
    <phoneticPr fontId="1" type="noConversion"/>
  </si>
  <si>
    <t>春花媽的動物溝通課1+2套組</t>
    <phoneticPr fontId="1" type="noConversion"/>
  </si>
  <si>
    <t>寵物的居家按摩系列課</t>
    <phoneticPr fontId="1" type="noConversion"/>
  </si>
  <si>
    <t>葛斯的香草植物課：打造全年不失敗的植栽日常</t>
    <phoneticPr fontId="1" type="noConversion"/>
  </si>
  <si>
    <t>王村煌的文旅文創品牌創意課</t>
    <phoneticPr fontId="1" type="noConversion"/>
  </si>
  <si>
    <t>近幾年來，喝咖啡成為台灣人的日常，愈來愈多年輕人想成為專職或副業的咖啡師，甚至開咖啡店。但是你知道嗎？現在的咖啡師除了會沖煮萃取咖啡，更要能進行漂亮的咖啡拉花，才能讓一杯咖啡變得更富有生命力，提高藝術感及價值。台灣咖啡界的「拉花教父」Gary (彭思齊) 老師，對咖啡與拉花藝術無比熱愛，20幾年來，秉持著實事求是的精神，耗費數千杯咖啡日日實驗，終於歸納出義式咖啡拉花的系統理論與珍貴數據，對國際咖啡研究領域產生了重大突破，成為SCAE歐洲精品咖啡協會考官，更榮膺亞洲拉花認證考官第一人！
彭思齊老師於2011成立BTC義式咖啡師認證訓練中心，專門教授SCA咖啡認證系統、拉花初階與進階班、咖啡師專班..等等，並且幾乎都是以一對一或小班制的方式教學。以前只能在實體課程向Gary老師學習，或是在各大比賽中看到老師擔任評審的身影，現在，Gary老師在尚儀【知識英雄學院】首次推出珍貴的線上課程了！這套獨門的咖啡邏輯數據學，不僅包括咖啡萃取原理、拉花鋼杯結構認知、蒸氣原理與發泡原理…等等，連拉花都分成基本/對流/組合..等不同的構圖架構，循序漸進讓使用者觀察學習，精彩厚實的課程內容實屬難得一見！
Gary老師認為，這些邏輯數據化是為了掌控咖啡與奶泡的品質，但絕非陷入死板框架或數字迷思，千萬不要堅持把萃取率、水粉比煮出來，或崇尚一台名牌咖啡機，而是要真正理解咖啡誕生的原理，並愛上它。目前他已在台灣各地陸續拓展據點，也前進世界推廣國際賽事。
課程大綱：
01.來杯漂亮又好喝的咖啡吧
02.進入拉花藝術Latte Art的世界
03.學會使用商用與家用咖啡機
04.濃縮咖啡萃取決定了拉花品質
05.工欲善其事，必先利其器
06.用蒸汽原理引出牛奶的香醇
07.關注牛奶發泡的狀態
08.拉花的基本技巧
09.認識拉花的基本圖形
10.拉花基本圖形及構圖原理(上)
11.拉花基本圖形及構圖原理(下)
12.拉花對流圖形及構圖原理(上)
13.拉花對流圖形及構圖原理(下)
14.拉花組合圖形及構圖原理(上)
15.拉花組合圖形及構圖原理(下)
16.拉花創意的無限可能</t>
    <phoneticPr fontId="1" type="noConversion"/>
  </si>
  <si>
    <t>近幾年來，「永生花」日益興起，不分年齡與性別，愈來愈多人喜歡永生花。尤其在高壓複雜的社會環境中，接觸植物花草有一種特殊的力量，可以洗滌人們的心靈，讓生活擁有更多的沈澱與療癒。在花藝設計中，永生花已成為備受推崇的花材之一；不論是情人節禮物、母親節禮物、畢業禮物、教師節禮物、耶誕節禮物、開幕祝賀、喬遷新居、求婚花束還是婚禮場合等等，我們都能看到永生花束或永生花盆栽的身影。
究竟什麼是永生花呢？在台灣，「永生花」也稱為「不凋花」，是將鮮花經過脫水脫色、著色浸泡、乾燥處理等流程而加工的花朵，此保鮮技術最早由法國研發，於日本發揚光大。永生花無毒無花粉，看起來與鮮花無異，花瓣觸感柔軟生動，而保存期間又比鮮花長久很多。但是，永生花與乾燥花不同。乾燥花比較脆弱、花瓣乾硬，保存期短，並且顏色比較枯黃。而永生花的顏色變化豐富，花瓣柔軟，無需澆水，只要遠離紫外線及濕氣高的地方，可以長時間維持相同的外觀，因此非常適合當作送禮的選項。
本課程由具「日本AUBE不凋花協會」永生花藝證照的Viki詹詩怡老師主講，從永生花必備器材用具、鐵絲基礎技法開始介紹，接著進入基礎花藝課程，介紹胸花、鐘罩花、小盆花…的技法與實作；再進一步學習生活相關花藝課程，安排浮游花、野餐花籃、注連繩、聖誕花藝..等坊間受歡迎的花藝花飾品；最後來到進階花藝課程，包含花球樹、手腕花、手綁花，內容比一般坊間實體課程還要豐盛精彩。如果你能跟隨課程逐步學習實踐，你將掌握永生花花藝的技巧、在花藝生活中找到更多的樂趣與力量，也能幫助你成功發展成斜槓副業哦！
課程大綱：
01.基礎：永生花與器材、用具、鐵絲基礎技法介紹
02.基礎：胸花製作
03.基礎：鐘罩花
04.基礎：相框花
05.基礎：小花束
06.基礎：小盆花
07.生活：法式野餐花籃
08.生活：浮游花、禮盒花
09.聖誕系列1：聖誕花圈
10.聖誕系列2：玻璃球花(小聖誕樹)
11.聖誕系列3：聖誕樹
12.生活：日式-注連繩
13.生活：芳香蠟燭盤花
14.進階：花球樹
15.進階：法式手綁花
16.進階：新娘手腕花</t>
    <phoneticPr fontId="1" type="noConversion"/>
  </si>
  <si>
    <t>這是一門從錄音環境的選擇，到錄音軟硬體的操作，延伸到協助您完成聲音作品，最後上架發行，手把手教您實現成為聲音網紅的課程。也可以說是如果您真想成為聲音網紅的必修課程。
聲音網紅必修課(一)：聲音內容宅錄製作人，由尚儀有聲製播中心的創辦人楊恩霖老師主講。尚儀有聲製播中心，是台灣最大的有聲內容出版單位之一，每年除了自行出版發行，以及同業委託的有聲書出版數量，超過百本，合作的配音員也超過60位，是一個集聲音內容出版、聲音表演技巧、口語表達訓練專業的有聲內容產製單位。同時也將聲音內容發行到台灣及海外地區。
楊恩霖創辦人，結合播音技巧、口語表達、聲音表演、發行實務，從各面向傾囊相授，希望從零基礎開始，一直到上架發行，其中的每個環節，完整教學，讓有聲音網紅夢想的您，可以不再浪費時間走冤枉路，可以朝實現夢想前進，更想讓有心從事聲音創作的您，在跨界、斜槓的路上，有一份更清晰的指引。
課程大綱
01成為一個聲音內容的製作人 (約27分鐘)
課程邏輯說明 
02合適的錄音環境 (約26分鐘)
隔音、吸音、空噪  
03硬體的使用(上) (約36分鐘)
錄音電腦的選擇、麥克風 
04硬體的使用(下) (約16分鐘)
混音器的使用與多人錄音  
05 錄音軟體的使用(上) (約21分鐘)
聲音內容檔案的規格  
06 錄音軟體的使用(下)  (約40分鐘)
Audacity的操作與良好的收音  
07 聲音內容形式的表現(上)  (約29分鐘)
文稿的創作 
08 聲音內容形式的表現 (下) (約35分鐘)
說話的技巧 
09 播音練習 (約38分鐘)
10聲音作品發表與可用的資源 (約55分鐘)</t>
    <phoneticPr fontId="1" type="noConversion"/>
  </si>
  <si>
    <t>你曾想過跨出台灣市場嗎？
眼前出現了一個來自國外的機會，也許是購買需求、工作邀約、或創業契機，在不熟悉國際商務運作基本規則的情況下，難道只能眼巴巴看著機會溜走嗎？
想要自學國際貿易，可是網路上浩瀚的資訊，教科書長達數百頁的內容，坊間動輒數天至數週的課程，海量的知識與考題，是不是還沒開始就迷路了呢？
假如有人跟你說，建立國際貿易能力非常簡單，只要抓對重點，只學立刻用得到的東西，其他以後遇到了再邊做邊學，你願意給自己一次機會嗎？
台灣人是海洋之子，國際貿易的能力就在你我的血液之中。你並不需要很厲害才能開始，但只要開始了，你一定會一天比一天更厲害。本課程以「完成一筆跨國交易所需要的最小知識量」為設計核心，讓你學會國際貿易的貨怎麼走、錢怎麼付、單據怎麼製作…等眉角，成功發展第二專長，拓展國外業務！
課程特色：
1. 帶你化繁為簡，讓入門者秒懂
作為一位每天都在中翻中、英翻英，將技術及商業語言化為簡明易懂文字，搭配舉例讓處於不同文化的人們都能快速理解的業務人員，多年來踩過各種大小坑，知道入門者會在什麼地方卡關，怎麼切入讓人秒懂。
2.大量實戰案例，快速累積經驗
講師累積十餘年，超過三十國客戶的國際貿易實戰經驗，現在仍持續在第一線帶團隊。對於貿易知識不只是字面上的理解，還有大量的實戰案例綜合應用，也隨時準備好陪著你解決遇到的各種問題。
3.簡明易懂懶人包，自我風格一手掌握
每個段落講解完後會搭配簡明易懂的懶人包或範本，讓初學者有跡可尋，用簡單的範本解決小規模的問題建立信心，再逐步發展出屬於自己的風格。</t>
    <phoneticPr fontId="1" type="noConversion"/>
  </si>
  <si>
    <t>本課程套組包含二套課程：《每天按摩五分鐘！安撫毛孩情緒、放鬆肌肉、促進淋巴排毒、延緩老化》《高齡犬貓的居家紓壓保健課》。
《每天按摩五分鐘！安撫毛孩情緒、放鬆肌肉、促進淋巴排毒、延緩老化》課程介紹：
臺灣已邁入少子化、高齡化社會，年輕人減少生育、不生育或是不結婚，這些族群有許多人開始飼養寵物，將毛孩當做家人來陪伴，使得寵物經濟大爆發。2022年農委會統計，寵物產業每年有將近10%的成長，遠比人口出生來的多，也讓寵物相關行業逐年攀升，例如寵物醫療、寵物美容、寵物訓練…等。本課程則是以寵物按摩為主題，由國內第一位與獸醫界合作的寵物按摩師張維誌擔任講師，如果你是毛孩飼主，或是想要以正職/斜槓身份進入寵物產業，絕不要錯過本課程！本課程講解了飼主如何對寵物提供全方位的照護，幫助毛孩做好日常保健，共享獨一無二的親密時光！
【寵物醫生☆讚譽推薦】
大台北動物醫院 張瑞昌院長
展望動物醫院 曾鴻章院長
康寧動物醫院 王聲文院長
你家的毛小孩是否也曾有過以下的狀況？毫無來由的吠叫、過度興奮無法控制、害怕與陌生犬貓互動、食慾不振，整天都無精打采、嚴重掉毛卻找不到原因、因為關節退化，走路無力…
相信大家都希望家中的毛孩可以健康快樂，想守護這位最特別的家人。你只要掌握正確的肌肉部位、學會５大按摩手法，就可以照顧他們的身心情緒、增進與毛孩間的緊密關係，進而強化他們的骨骼肌肉、延緩老化。
【透過手心的溫度，給予毛孩最直接的愛】
現代人多少都有緊張、焦慮等文明病，但你知道家中的毛孩其實也會感受到，飼主們這份敏感的情緒。但我們只要透過簡單的觸摸、輕撫以及適當地按壓，就可以消除毛孩的不安全感、增加他們的自信心。
擁有10年以上寵物按摩實務經驗的張維誌老師，希望透過這門課程可以讓飼主們，藉由與寵物的肢體互動，達到用「愛」照護的全方位保健，除了建立毛孩與家長的信賴感外，也可以幫助他們身心平衡。
【結合業界與學界的實務經驗，分享按摩心法】
透過豐富的實戰經驗，張維誌老師特別設計用三大面向切入，希望以循序漸進的按摩基礎，跟著老師深入淺出的步驟一一學習，讓你第一次接觸寵物按摩就可以輕鬆上手！內容包含：犬貓的基本身體結構與按摩位置、寵物按摩手法的重點說明、居家保健的基礎按摩實作示範。
【只要學會5大按摩技法，你也可以成為毛孩的專屬按摩師】
被動式：利用手心的溫度給予毛孩安心的力量
輕撫式：利用手掌或指腹針對特定部位撫摸
揉捏：利用指腹或小魚肌加強特殊部位
循環：利用大魚肌和小魚肌施以力道加強
按壓：利用指腹針對特殊部位點按輔助
【適用按摩對象】任何年齡層的犬貓，無論體型大小都適用
【寵物按摩的目的】
強化肌肉組織
有效伸展四肢關節
促進新陳代謝、幫助淋巴排毒
改善睡眠品質
延緩活動老化
《高齡犬貓的居家紓壓保健課》課程介紹：
有一種愛，是來自主人雙手的碰觸……
接受毛孩的初老現象，
勇敢面對他們的退化問題。
你知道狗在七歲便邁入高齡了嗎？
貓在十歲也會開始產生退化的現象。也許你會認為只要砸大錢購買營養食品、運用輔具培養良好運動習慣，就可以讓毛孩常保健康…… 但你有想過嗎？他的世界自始自終只有你，他最愛的人就是你，如果可以從你的身上獲得最大的關愛，這樣的慰藉比任何食物、玩具都重要！
而最簡單的方法，就是你的雙手。透過主人雙手所傳遞出來的愛，就是毛孩最佳的慰藉。就算只是一個局部輕微的「觸碰」、順著毛流的「撫摸」，或是針對特定肌肉的「按壓」等，都可以幫助毛孩舒緩壓力、延緩退化。 
結合基本按摩手法與特殊變化技法，讓毛孩獲得全身心的滿足！
擁有美國NWSAM小型動物按摩證照的張維誌老師，不僅與臺灣獸醫師頻繁交流，也與寵物相關領域的業者積極互動，並與各大專院校合作，教導許多即將進入寵物產業的學生們。
 將近二十年的寵物按摩經驗，讓張維誌老師只需透過短暫的接觸，就可以發覺毛孩的情緒；藉由簡單的肢體互動，便可以發現肌肉或骨骼需要強化的部位。在這門專為成犬、成貓開設的課程中，你只需要透過畫面便可以得到最詳盡的資訊、最簡易的示範手法，讓你從頭到腳，澈底滿足毛孩的需要。
【成犬貓常見初老現象】
關節退化／食慾差／精神不濟／緊張焦慮／異常掉毛
毛孩的退化問題刻不容緩！成犬貓的健康保養，就從現在開始！剛開始飼養幼犬貓時，你可能不知道他會長得這麼大，長得那麼快，也不清楚他會在你的生命裡，有著不可或缺的存在。你是他唯一的家人，你的陪伴是他最大的快樂。但，他會變老、身體機能也會退化，可是他不會開口、也不會喊痛……
如果你可以將陪伴的時間搭配上雙手的互動，這不僅可以讓他快樂、讓他舒服，更能讓他健健康康地陪伴我們久一點。希望你可以把陪伴當作日常、把按摩當作照護，不僅完整主子的身心健康，也讓他享受你專屬的陪伴，這樣一來，身為奴才的我們是否也會更快樂呢？
【透過這門課，你可以學到】
基本手法：五大基礎按摩技法，一學就會！
犬貓為例：以成犬貓為model，一看就懂！
實際運用：手把手教學搭配特寫鏡頭，一點就通！
【藉由你的雙手，毛孩可以得到】
完整紓壓：從頭到腳全身心的滿足
延緩初老：強化肌肉、幫助消化、提升精神、放鬆心情、改善皮膚
飼主的愛：主人無微不至的撫摸與雙手照護</t>
    <phoneticPr fontId="1" type="noConversion"/>
  </si>
  <si>
    <t>在高壓繁忙的現代生活中，愈來愈多人開始接觸植物花草來排解壓力，有些人在市集或網路購買盆栽，將客廳或陽臺佈置成迷你小花園；有些人喜愛訂購香草製品，例如香草調味料、香草餅乾、香草精油…等，讓生活擁有更多的天然與活力。如果你正在學習農業園藝，或是想要培育花草、展開斜槓人生，千萬不要錯過本課程！本課程講師葛斯是一位農學碩士園藝師，將系統化的種植理論，結合個人實際的操作經驗，並加上獨門的種植心法，特別設計了這堂香草植物影音課程。你將實際見證綠手指的教化培育過程，在短時間內帶走綠手指的多年祕訣！
綠手指的成功三要素：天時(20%)+地利(20%)+人和(60%)=綠手指(100%)
你可能知道成功三要素，包括：天時、地利，以及人和。但你知道，成功的綠手指也需要這三大要素嗎？不過天時、地利只占其中的40%，剩下的60%則掌握在你的手上！但在「植」人口中的人和，並不是人際關係，而是你與植物之間的互動過程。
唯有透過「3基礎＋5管理＋6照護」，你才能在香草植物的世界裡，無往不利！
【如何用「３＋６＋５」種好香草植物】
在種植香草植物時，「溫度」、「光線」、「水分」三大基礎缺一不可！而且從種植香草植物前，就得開始「評估環境」、謹慎「挑選香草盆栽」，甚至到「選用的介質」、「施予的肥料」、「馴化」、「修剪」等六大管理，皆具有環環相扣的緊密連結。
另外，想要香草植物長得健康、生得漂亮，唯有知道正確的「有性繁殖」和「無性繁殖」的培育方式，以及面對「病害」、「蟲害」的應對方式，再搭配有系統的「越夏」方法等五大照護技巧，才能讓香草植物越來越多，並安然度過炎熱的夏天。
【透過縮實攝影與實驗對照加強栽種技巧】
「Garth（葛斯）」在古北歐語中，代表花園、花園看守人的意思，主理人葛斯擅長運用鏡頭說話，並利用縮時影片和前後對照畫面，實際紀錄植物生長的過程。　在這次的課程裡，葛斯也特別收錄了經營YT頻道一年多來的縮時攝影紀錄，以及超過50組以上的實驗對照心得，讓你可以一目了然地清楚栽培香草植物時的重點。　　
【貼心設計在地化暖冷季香草植物圖鑑】
所有的植物都需要細心的種植與耐心的栽培，香草植物更是所有植物中，最需要靠人照顧的品種。或許你常聽到的香草植物是以熱帶和溫帶作為區分，但在這次的課程中，葛斯為了配合臺灣四季如春的氣候需求，特地改以暖季與冷季做為分類。希望藉由這樣的觀念，讓你更清楚香草植物的種類，也可以更直觀的選擇在春天種植暖季香草植物，秋天種植冷季香草植物，再造正確的栽種養護觀念。</t>
    <phoneticPr fontId="1" type="noConversion"/>
  </si>
  <si>
    <t>SunnyStudy知識英雄學院</t>
    <phoneticPr fontId="1" type="noConversion"/>
  </si>
  <si>
    <t>LA0001-0000</t>
    <phoneticPr fontId="1" type="noConversion"/>
  </si>
  <si>
    <t>LA0002-0000</t>
    <phoneticPr fontId="1" type="noConversion"/>
  </si>
  <si>
    <t>LA0003-0000</t>
    <phoneticPr fontId="1" type="noConversion"/>
  </si>
  <si>
    <t>LA0012-0000</t>
    <phoneticPr fontId="1" type="noConversion"/>
  </si>
  <si>
    <t>LA0013-0000</t>
    <phoneticPr fontId="1" type="noConversion"/>
  </si>
  <si>
    <t>LA0014-0000</t>
    <phoneticPr fontId="1" type="noConversion"/>
  </si>
  <si>
    <t>LA0015-0000</t>
    <phoneticPr fontId="1" type="noConversion"/>
  </si>
  <si>
    <t>LA0011-0000</t>
    <phoneticPr fontId="1" type="noConversion"/>
  </si>
  <si>
    <t>KA0011-0001</t>
  </si>
  <si>
    <t>KA0011-0001</t>
    <phoneticPr fontId="1" type="noConversion"/>
  </si>
  <si>
    <t>知識英雄</t>
    <phoneticPr fontId="1" type="noConversion"/>
  </si>
  <si>
    <t>【基礎】企業財務報表邏輯原理</t>
    <phoneticPr fontId="3" type="noConversion"/>
  </si>
  <si>
    <t>【進階】完整掌握財務報表解讀分析</t>
    <phoneticPr fontId="3" type="noConversion"/>
  </si>
  <si>
    <t>數位金融量化投資大師班【首部曲】以統計學觀察股市財報與交易數據</t>
    <phoneticPr fontId="3" type="noConversion"/>
  </si>
  <si>
    <t>數位金融量化投資大師班【二部曲】具有數學基礎的選股模型--成長價值模型(GVM)</t>
    <phoneticPr fontId="3" type="noConversion"/>
  </si>
  <si>
    <t>Python 全方位期貨課程 - 從基礎、爬蟲、盤中監測市場到LINE提醒</t>
    <phoneticPr fontId="3" type="noConversion"/>
  </si>
  <si>
    <t>Excel上班族好幫手：基礎操作</t>
    <phoneticPr fontId="3" type="noConversion"/>
  </si>
  <si>
    <t>Excel上班族好幫手：函數公式</t>
    <phoneticPr fontId="3" type="noConversion"/>
  </si>
  <si>
    <t>不懂程式也能用Excel做大數據分析</t>
    <phoneticPr fontId="3" type="noConversion"/>
  </si>
  <si>
    <t>電影級簡報力--一上場就震撼人心的關鍵秘密</t>
    <phoneticPr fontId="3" type="noConversion"/>
  </si>
  <si>
    <t>LINE廣告實戰投手養成班：善用行銷漏斗 X 跨渠道受眾投出最大效益！</t>
    <phoneticPr fontId="3" type="noConversion"/>
  </si>
  <si>
    <t>零基礎學會國際貿易，抓住海外商機的入門課！</t>
    <phoneticPr fontId="3" type="noConversion"/>
  </si>
  <si>
    <t>GA新版 GA4 流量分析再進化</t>
    <phoneticPr fontId="3" type="noConversion"/>
  </si>
  <si>
    <t>進階Google Analytics(GA)報表解讀</t>
    <phoneticPr fontId="3" type="noConversion"/>
  </si>
  <si>
    <t>沒有程式背景也能學會的Python網路爬蟲</t>
    <phoneticPr fontId="3" type="noConversion"/>
  </si>
  <si>
    <t>Python新手入門與AI人臉辨識程式實作</t>
    <phoneticPr fontId="3" type="noConversion"/>
  </si>
  <si>
    <t>全自動LINE商用機器人：用Python串接API，資料庫整合及精準行銷</t>
    <phoneticPr fontId="3" type="noConversion"/>
  </si>
  <si>
    <t>工程師教你做 Side Project：分散式爬蟲 Rabbitmq X 現代化監控系統 Grafana &amp; Promethus</t>
    <phoneticPr fontId="3" type="noConversion"/>
  </si>
  <si>
    <t>加密貨幣入門課程</t>
    <phoneticPr fontId="3" type="noConversion"/>
  </si>
  <si>
    <t>用Line Login整合網站會員，打造自動化推播機器人</t>
    <phoneticPr fontId="3" type="noConversion"/>
  </si>
  <si>
    <t>打造 LINE Pay 支付商店機器人</t>
    <phoneticPr fontId="3" type="noConversion"/>
  </si>
  <si>
    <t>Python大數據分析【基本觀念及語法】</t>
    <phoneticPr fontId="3" type="noConversion"/>
  </si>
  <si>
    <t>Python大數據分析【函數模組運用】</t>
    <phoneticPr fontId="3" type="noConversion"/>
  </si>
  <si>
    <t>Python大數據分析【實作演練】</t>
    <phoneticPr fontId="3" type="noConversion"/>
  </si>
  <si>
    <t>初學程式必備課程–用APCS打造邏輯思維及程式基礎</t>
    <phoneticPr fontId="3" type="noConversion"/>
  </si>
  <si>
    <t>MasterTalks</t>
    <phoneticPr fontId="3" type="noConversion"/>
  </si>
  <si>
    <t>數位金融行銷館</t>
    <phoneticPr fontId="3" type="noConversion"/>
  </si>
  <si>
    <t>AI智能未來館</t>
    <phoneticPr fontId="3" type="noConversion"/>
  </si>
  <si>
    <t>主分類</t>
    <phoneticPr fontId="1" type="noConversion"/>
  </si>
  <si>
    <t>次分類</t>
    <phoneticPr fontId="1" type="noConversion"/>
  </si>
  <si>
    <t>KA0001-0001</t>
  </si>
  <si>
    <t>KA0002-0001</t>
  </si>
  <si>
    <t>KA0003-0001</t>
  </si>
  <si>
    <t>KA0004-0001</t>
  </si>
  <si>
    <t>KA0005-0001</t>
  </si>
  <si>
    <t>KA0006-0001</t>
  </si>
  <si>
    <t>KA0007-0001</t>
  </si>
  <si>
    <t>KA0008-0001</t>
  </si>
  <si>
    <t>KA0009-0001</t>
  </si>
  <si>
    <t>KA0010-0001</t>
  </si>
  <si>
    <t>KA0012-0001</t>
  </si>
  <si>
    <t>KA0013-0001</t>
  </si>
  <si>
    <t>KB0001-0001</t>
  </si>
  <si>
    <t>KB0002-0001</t>
  </si>
  <si>
    <t>KB0003-0001</t>
  </si>
  <si>
    <t>KB0004-0001</t>
  </si>
  <si>
    <t>KB0005-0001</t>
  </si>
  <si>
    <t>KB0006-0001</t>
  </si>
  <si>
    <t>KB0007-0001</t>
  </si>
  <si>
    <t>KB0008-0001</t>
  </si>
  <si>
    <t>KB0009-0001</t>
  </si>
  <si>
    <t>KB0010-0001</t>
  </si>
  <si>
    <t>KB0011-0001</t>
  </si>
  <si>
    <t xml:space="preserve">#財務、行銷、行政管理人才必學！
企業管理名師親授，教你用數字做決策
進入企業營運過程後，都需要透過財報解讀及成本分析，來獲得經營管理的資訊，
這門課能幫你：
理解企業經營在財報資訊產出的邏輯
掌握財報實際要分析的事項及代表的意義
用簡單的數學加減技能搭配了解財報的簡單邏輯，打通任督二脈，沒有會計基礎都能掌握。
零基礎也能學會見微知著，透過洞悉公司財報，找出公司的成長動力！
</t>
    <phoneticPr fontId="3" type="noConversion"/>
  </si>
  <si>
    <t xml:space="preserve">數字，真的眼見為憑嗎？
只要資產合計＞負債合計、獲利好、現金多，公司營運就應該沒問題？
只要損益表獲利好及三率佳就是一家不錯的公司？
了解財務報表的基礎「邏輯原理」後
更重要的是了解「連動關係」與「分析運用」
這門課可以協助你：
了解一間企業的財務結構、償債能力、資產管理能力
哪些是可以降低營運風險的交易事項?
那些是會增加企業營運風險的交易事項?
從面的掌握到點的理解，逐步堆疊，讓學員步步進展，而能融會貫通，
來學一門能實際幫助企業經營管理、增強個人職場競爭力的專業課程。
學生這樣說：
因工作所需，必須短時間強化財報及投資觀念，上了彭浩忠老師的課程後，彭老師站在財務長的高度，以深入淺出的方式，提供一套 #架構式教學，並 #配合案例讓我更有感，現在也可以從財報中獲得一些對經營管理的Insight，進一步在工作上獲取成就感。
</t>
    <phoneticPr fontId="3" type="noConversion"/>
  </si>
  <si>
    <t xml:space="preserve">年化報酬15%打敗大盤的土木系教授，更是人工智慧在證券投資分析之應用的專家
土木工程教葉怡成，是直到41歲才鑽研證券投資分析並投入股市，起步雖晚，他卻已成功找到長期穩健打敗大盤的方法，自創一套選股公式，實現年化報酬率15％的目標。
此線上課程教材是葉怡成教授十多年來研究的成果之總結，裡面很多策略模型是葉教授已經幫大家在真實市場中試驗過了，實證結果確定有用，幫學員們省下嘗試錯誤的時間，加快投資獲利的腳步。
本課程許多內容是獨創的概念，例如綜效前緣、價值前緣、因子綜效、成長價值模型(GVM)、預期報酬率模型(ERRM)、使用資料視覺化觀察股市數據、使用配方設計優化多因子加權評分選股模型等，都是第一次公開在課程市場。
【首部曲】以統計學觀察股市財報與交易數據開始，接著根據觀察到的現象提出合理的假設，
【二部曲】用數學推導出估計合理股價的成長價值模型(GVM)，以及估計股票報酬率的預期報酬率模型(ERRM)。
除了創新，這套教材始終環繞在兩個核心，「量化」與「證據」。摒棄權威，用量化、用證據講解投資之道。
這套教材雖然用了一些統計學與數學，只要您不怕數學，就能按照本課程的內容，進入時下最高討論度的數位金融世界，運用統計學及數學找到高勝率的投資公式
這是一套有深度的教材，雖不需要天資聰穎，也不必是學術界的巨擘，但需要有耐心。讀者如果願意花時間，相信必能一窺數位金融量化投資的堂奧，不虛此行。
</t>
    <phoneticPr fontId="3" type="noConversion"/>
  </si>
  <si>
    <t xml:space="preserve">資工資訊科系高薪潛力職缺：操盤室程序員
操盤室程序員教您最實用的期貨程式設計
使用Python做出程式交易全方位的應用，讓你在程式交易的領域面對何種需求都能輕鬆應對，尤其是針對期貨保證金交易的模式，仍然能得心應手。當你學會本課程期貨程式的撰寫之後，就算轉戰股票市場也會覺得相當輕鬆，反之由股票交易程式轉戰期貨交易程式時常讓人手足無措。
期貨課程網路上的免費資源偏少，市面上難得一見的全方位Python期貨程式交易課程，本課程會點出一些關鍵的要點，讓你掌握期貨這方面的程式設計。
課程將能學習到：
1.Python基礎教學
從基礎到實戰演習，理論、實戰具備，學習更有成效
2.資料來源與技術指標
介紹台指期資料與分K轉換，以及計算經典指標
爬蟲三種常見方法，解析操作實戰更有效
3.盤中監測市場
利用手邊蒐集好的資料，讓程式每日自動發送LINE訊息，提醒重要市場警訊。
學員評價：
對於剛入門的文組學生來說非常友善，從基礎的程式教學一步步到期貨的爬蟲實戰訓練，都講解的非常詳細，若想學習python與了解一些實務應用可以從這門課開始！
目前有使用其他程式交易的軟體，但因為靈活度不大，所以選擇用python來試試看，老師的內容清楚明瞭加上現在流行的機器學習交易，真的是滿滿的感謝
課程能快速入門並進入交易，沒有一句話是多的
課程對於框架的介紹詳細，能省去很多摸索的時間。
</t>
    <phoneticPr fontId="3" type="noConversion"/>
  </si>
  <si>
    <t xml:space="preserve">本課程運用多年線上教學經驗分享最實用的Excel技巧，不再傻傻重複一樣的動作，讓Excel一秒幫你搞定！
讓你贏在硬實力，善用工具讓你的報告、工作早早交差、節省力氣、降低錯誤率，這門課將教你如何更輕鬆、有效率地應用於學習及職場。
【基本操作篇】
了解Excel的操作方式、功能、快速分析資料與視覺化。
適合對象：
完全不會Excel軟體
只會基本Excel函數
想要實際應用Excel功能
轉換職場方向，提升實力
想分析既有的資料
用Excel做商務資料分析
</t>
    <phoneticPr fontId="3" type="noConversion"/>
  </si>
  <si>
    <t xml:space="preserve">本課程運用多年線上教學經驗分享最實用的Excel技巧，不再傻傻重複一樣的動作，讓Excel一秒幫你搞定！
讓你贏在硬實力，善用工具讓你的報告、工作早早交差、節省力氣、降低錯誤率，這門課將教你如何更輕鬆、有效率地應用於學習及職場。
【函數公式篇】
由淺入深且合乎邏輯觀念講解函數，包含函式說明、操作與應用。
包含MIin + Max、weekday、&amp;文字資料合併、Left與Right、If、Sumif、Countif、Vlookup、Index + Match等各式常用函數
適合對象：
完全不會Excel軟體
只會基本Excel函數
想要實際應用Excel功能
轉換職場方向，提升實力
想分析既有的資料
用Excel做商務資料分析
</t>
    <phoneticPr fontId="3" type="noConversion"/>
  </si>
  <si>
    <t xml:space="preserve">在台灣，每一個人打開電腦，幾乎都有Office軟體，其中；Excel軟體一直都是辦公室使用率最高的統計軟體：無論是財務報表、銷售分析、利潤分析、客戶分析、產品進貨銷貨分析、庫存分析、人事出缺勤分析、薪資統計、應收帳款分析、專案排程，必然使用Excel軟體。
這幾年，數據產生的數量與速度，大到我們無法想像；大數據是否應該有不一樣的技術、分析、做法？若對Excel的印象仍停留在一般文書處理，能看到數據背後的意義嗎？因此，面對巨量數據，應該要使用新的技術、策略，進行數據分析。這些新的技術、策略，應該是我們應該即時補充的知識。
在商業數據分析中，數學計算的公式設計，探究數字背後的意義，是經常使用的策略。以一個同期比較的範例，不必使用任何函數，只要二期數字差，再被第一期除，就可以得到同期比較率。在大數據分析裡，各產品同期比較、客戶獲利同期比較、業務銷售同期比較等等，都可以直接套用此公式。
本課程獨家特色，每一個步驟都有邏輯解說，並提供職場上會面臨到的實際範例，讓您可以實務操作！
</t>
    <phoneticPr fontId="3" type="noConversion"/>
  </si>
  <si>
    <t xml:space="preserve">網路上460萬人次瀏覽過他的簡報，經理人雜誌專訪形容：感性打動、理性說服，讓人聽完演講就行動！
TEDxTaipei超人氣講者蔡宗翰，也是簡報技巧培訓師，融會貫通了十年來豐富的實戰及教學經驗，為職場商務人士及未來領袖量身打造的演說與簡報課程。
課程從簡報的目的與策略切入，剖析聽眾內心、運用理性說服及感性打動等元素、輔以視覺衝擊投影片及真誠表達，協助你在面試、報告、會議、教學或演講上，升級專業質感與職場影響力。
</t>
    <phoneticPr fontId="3" type="noConversion"/>
  </si>
  <si>
    <t xml:space="preserve">數位行銷是目前需求最高的新鮮人職缺，學會操作 LINE LAP廣告，使你的履歷鍍金更加分！
後 Cookie 時代，LINE 將是你的強力後盾！
隱私權政策崛起，在後Cookie時代，擁有及運用第一方數據的能力對於廣告代理商及品牌經營者都格外重要！想要掌握先機，我們將帶你認識最有成長潛力的 LAP 廣告 (LINE Ads Platform)，從前置作業、廣告架構、出價策略、受眾分類及設定，到跨產品精準行銷完全攻略，一步步扎穩根基，完整安排你的流量佈局。
上完這堂課，你將能學到如何投遞 LAP 廣告、官方帳號標籤 Cross-Targeting 的應用，並從實講解中習得系統性的策略規劃方式，行銷力完全升級，一次打通你的行銷任督二脈！
課程特色：
從 0 到 1，熟悉操作知識
－ 認證代理商廣告操作實戰教學
靈活應用，行銷漏斗攻略
－ 分眾行銷：將官方帳號分眾推播的概念，運用至 LINE LAP精準行銷
成功案例，最佳作法大公開
－ LINE 跨產品精準行銷，操作心法大公開
</t>
    <phoneticPr fontId="3" type="noConversion"/>
  </si>
  <si>
    <t xml:space="preserve">讓第一線國外業務主管 ／ 教導你陌生市場開發 ／ 學習外銷從零到一
講師累積十餘年，超過三十國客戶的國際貿易實戰經驗，現在仍持續在第一線帶團隊。對於貿易知識不只是字面上的理解，還有大量的實戰案例綜合應用，也隨時準備好陪著你解決遇到的各種問題。
這堂課讓您:
1.以「完成一筆跨國交易所需要的最小知識量」為設計核心，讓國際貿易能力為您的專業加值。
2.在超過四小時的課程中完成新進國貿專業人員教育訓練，打好作戰基礎。
3.學會跨國交易的眉角，全世界都是你的潛在市場。
4.不用什麼都自己來，但至少要懂怎麼做，厲害的人才會與你合作。
</t>
    <phoneticPr fontId="3" type="noConversion"/>
  </si>
  <si>
    <t xml:space="preserve">本課程由知名GA暢銷書作者鄭江宇教授親自授課，了解廣大學員需求，量身錄製國內第一部GA4實戰線上課程，內容包含事件分析、電商購物車結帳追蹤、篩選器、目標設定、自訂維度指標等，這些項目都是GA4操作所不能缺乏的進階功能。
不論是舊版GA使用者或是對流量分析不熟悉的初學者，都非常適合研習本課程。跟著GA專家鄭江宇老師學習，讓自己的舊GA輕鬆升級、成為最新版GA4分析達人！
課程特色
1. 輕鬆學會GA4安裝
2. 上手GA4進階功能操作
3. 理解GTM與GA4的互動 
4. 架設專屬WordPress網站
5. 找回被放棄的購物車，提升轉換率
</t>
    <phoneticPr fontId="3" type="noConversion"/>
  </si>
  <si>
    <t xml:space="preserve">知名GA暢銷書作者親自授課
幾乎所有網站都已經安裝了Google Analytics這項強大的行為分析工具，然而你是否也認為即使收集到流量也不知道該如何解讀呢？
Google Analytics只是一個流量收集工具，它並不具備流量解讀功能。因此想要把流量轉化成有價值的數據，仍高度仰賴流量分析師的正確解讀。本課程以深入淺出的方式教導大家如何看懂GA的流量報表，讓你的流量解讀功力從敘述性層級 (descriptive level) 提升到解釋性層級 (explanatory level)。
您不需具備任何專業知識就能夠快速學會GA流量報表解讀，您只需要準備一台筆電 (Windows or Mac皆可) 就可能輕易進入學習環境。
學習本課程讓你：
輕鬆成為專業流量分析師
看懂GA複雜報表與流量數據
學會各種GA後台進階設定
</t>
    <phoneticPr fontId="3" type="noConversion"/>
  </si>
  <si>
    <t xml:space="preserve">本課程專門為「不具程式設計經驗」初學者量身打造，以深入淺出的方式傳達Python網路爬蟲設計方式與技巧。課程內容非常精彩且一律以真實網站當作授課教材，除了讓大家能夠學以致用之外，更可使自己輕鬆上手網路大量資料採集任務，成為時下迫切需求的大數據與人工智慧專才。
誰需要這門課？
- 想要學習網路爬蟲卻力不從心
- 對於網路資料爬取有興趣的學生或相關從業人士
</t>
    <phoneticPr fontId="3" type="noConversion"/>
  </si>
  <si>
    <t xml:space="preserve">本課程特別針對不具資訊背景人士所設計，以簡單容易上手方式教授時下最熱門的人工智慧 (AI) 臉部偵測。上課的學員只需要準備好網路、電腦以及視訊鏡頭，就能夠在短時間內學會「靜態」與「動態」人臉偵測。
課程一開始以非資訊背景口吻傳達程式中所需使用到的變數、迴圈、判斷式等概念，待大家熟悉Python基本操作之後，內容加入靜態影像處理以及動態人臉偵測，最後為了讓大家能夠學以致用，額外提供人臉偵測實際應用案例與學員們分享。
您是否受夠網路上太過分散與繁雜的相關教學資料呢？本課程以系統化方式快速且詳細地傳達人臉偵測作法，非常適合不具備程式能力且想要在短時間內涉足人工智慧影像辨識之人士觀看，保證可以讓您輕鬆上手！
課程內容包含Python程式語言簡介、程式語言基礎概念與操作、圖像處理知識、動態靜態人臉偵測、人臉偵測可應用場域案例分析
</t>
    <phoneticPr fontId="3" type="noConversion"/>
  </si>
  <si>
    <t xml:space="preserve">您不可不知的 LINE Bot 聊天機器人趨勢
LINE 在全台灣有高達2100萬個活耀用戶，已經成為了品牌企業中重要的行銷與服務工具之一，LINE在2020年台灣官方帳號總數已達176萬，相較前一年的 149 萬成長 18%。
除了設立官方帳號，店家也開始運用 API 製作出更多的服務運用，像是餐飲業的線上訂餐、美容業的線上預約，或是零售業的線上購物等等，透過自動化服務，能夠有效降低，營運負擔、時間成本和客服人力。課程結束後，就能夠有 LINE 機器人專案開發所需的能力，可以根據自己或是業主的需求，而客製化或擴充其他功能。
課程將透過全自動化商用預約LINE機器人主題進行教學，能夠讓好友即時預定，只要點開選單，有空時段立即選擇，全過程自動化，無需專人回覆，好友就能挑選適合的項目，完成線上預約！
*工程師必學* 手把手建置商用LINE Bot，職能作品帶著走！
從註冊、開發到發布的 Line Bot 完整佈署專案流程，使用PyCharm、Line messaging API、PostgreSQL，打造互動式預約服務功能，並部署至Heroku 雲端服務平台，24小時都能滿足自己或業主的需求！
*中小型企業、電商、自營者必備神器*
給予SPA按摩、造型彩妝、專櫃體驗、顧問諮詢、美髮美甲或私人教練等工作者一個自動接單助理，不會因為忙碌而掉單，或是在工作時回覆訊息而分心。
課程常見問題説明
Q. 為何要使用Python來開發LINE機器人
Python 具備簡潔、易於學習等特性，在 Google、Youtube、Dropbox 等知名科技公司都大量使用 Python 當做開發語言
Q. 專業開發環境 PyCharm 需要付費嗎
你放心，我們將會使用免費的版本，PyCharm 是由 Jetbrains 開發的Python IDE（Integrated Development Environment)，它提供一整套功能，協助開發者提高開發效率，像是專案管理、動態提示、版本控制等
Q. 為何要使用輕量級框架 Flask來開發LINE機器人
Flask 是一個使用 Python 撰寫的輕量級框架，簡約而且容易入門，只需要具備基本的 Python 開發技能，就可以開發出一個 web 應用，另外，它具有閃電般快的速度，Pinterest 的 API 每天用 Flask 提供超過120億次的請求
Q. 為何要使用 SQLAlchemy 來操作資料庫
SQLAlchemy 是目前 Python 社群中最廣泛使用的 ORM 套件，容易使用，可以滿足大多數資料庫操作的需求
</t>
    <phoneticPr fontId="3" type="noConversion"/>
  </si>
  <si>
    <t xml:space="preserve">在GitHub 上擁有超過 1,600 Stars 的知名金融大數據開源專案 - FinMind所使用的關鍵技術，以黃金1小時來做簡要解析！
本課程以FinMind 實務案例進行探討，會提到分散式架構的建立與維護，聽完不藏私的講解後，您可以用相同的架構使用在各種情境，例如IoT設備、後端、DevOps等應用。課程還提供 End to End 的資料蒐集解決方案，讓你清楚明瞭設計流程，包含了資料獲取、資料儲存管理、資料監控等。而資料品質與機器監控，這是一般市面上所欠缺的，卻是在業界一定會用到的技能。
林子軒老師雖非本科系出身，卻能靠自身的努力成為資訊工程師，擁有完成 Side project 的經驗，在這場直播錄影課程中，也有回應學員們事先提出的專業疑問。
【這門課適合誰】
想要成為資料工程師，或是找相關工作者
想進一步提升大數據處理能力，學習爬進階爬蟲(分散式)者
想提升工程能力，突破效能瓶頸，並完成一個 side project者
</t>
    <phoneticPr fontId="3" type="noConversion"/>
  </si>
  <si>
    <t xml:space="preserve">學員在這堂課中，將從零開始學習加密貨幣，內容包含:
1.初步理解加密貨幣投資：加密貨幣投資對於許多人來說，仍屬相對陌生的新領域。藉由此課程學員能大致理解其投資樣貌，本課提供加密貨幣交易平台與比較，學習如何使用台幣購入加密貨幣、加密貨幣錢包基本操作、交易所的選擇與使用、以及投資種類介紹等。
2.理解加密貨幣投資風險：加密貨幣相較於傳統金融商品，屬於「高報酬高風險」之標的，學員藉由此課程能理解其風險，包含幣價波動風險、系統性風險、人性情緒風險、及詐騙風險等。學員對風險有初步認識後，更能懂得避免或降低風險造成之影響。
</t>
    <phoneticPr fontId="3" type="noConversion"/>
  </si>
  <si>
    <t xml:space="preserve">這門課將以主題式的課程方式，帶您從無到有打造新聞爬蟲 LINE機器人，透過直接實作，帶您了解 LINE Developer 後台操作，從建立 Channel 開始，說明每個所需的設定與流程，要能夠理解官方文件也是不可或缺的技能，基本設置完成後，我們將進入軟體開發階段。
我們將使用目前非常熱門的程式語言 Python，以及專業的開發環境，Pycharm 進行開發，先透過 LINE Messaging API 完成機器人的基本回覆，緊接著透過 LINE Login API 結合網站應用的服務，課程將使用 WTForm 建立新聞訂閱功能，並透過 Sqlalchemy 操作資料庫，最後一個階段將帶透過網路爬蟲抓取最新的新聞資訊，推播給有訂閱的用戶。
完整的開發流程與全程實作的課程方式，只要跟著流程一步一步走，你也可以製作自己的 LINE機器人服務。
</t>
    <phoneticPr fontId="3" type="noConversion"/>
  </si>
  <si>
    <t xml:space="preserve">透過LINE官方帳號2.0做應用創新，從零開始製作一個商店聊天機器人。
完成本課程後，您將能學到：
*LINE Pay API 的運作原理並與機器人做整合       
*使用專業的開發環境 PyCharm 進行專案開發
*使用 ngrok 部屬本機服務，讓外網連接本機做開發測試
*最廣泛使用的 ORM 套件 SQLAlchemy 來做資料庫的操作
*LINE URI Schema oaMessage 的整合應用
*LINE Front-end Framework 的整合應用
*購物車功能開發並與 LINE Flex Message
*整合 LINE Pay 測試帳號申請與測試
*部屬專案至雲端應用服務平台 Heroku
</t>
    <phoneticPr fontId="3" type="noConversion"/>
  </si>
  <si>
    <t xml:space="preserve">Python為現在熱門的程式語言之一，學會Python可以透過Python 內建的 GUI 程式庫tkinter來開發圖形介面軟體、可以透過 Django 或 Flask 開發網頁後端、可以透過內建的數據分析函式庫作大數據分析、可以透過網頁爬蟲抓取網頁上的資料，甚至Python 也能開發手機 App。本系列課程會由淺入深，手把手帶您上手 Python，讓你可以輕鬆應用在：資料存儲、網路爬蟲、網站架設、量化交易、資料分析、資料視覺化與機器學習。
適合對象：
1.初學者：簡單易上手，程式碼直覺簡潔，對初學者十分友好，即便沒有程式基礎，想開始學習寫程式的愛好者
2.求職者：跨平台支援，只要學習一次，就能在任何地方執行，準備從事資料分析相關工作或想轉行人工智能、資料科學方向的職場人士
3.程式開發者：已有大量開放函式庫，我們不需要重複打造輪子
4.學術研究者：絕大多數學術研究論文皆使用Python實作，對研究極大幫助
本課程內容包含：手把手教導Python環境安裝、數字、運算符、註解、變數、字串、布林、條件、迴圈、列表、字典、Tuples、Sets。
</t>
    <phoneticPr fontId="3" type="noConversion"/>
  </si>
  <si>
    <t>完整介紹工作上需使用的 Python 函數及模組：函數、Lamba、模組、Numpy、Pandas函式庫，並結合實戰教學主題-大台北地區房價分析，設計情境教學，帶您快速上手 Python，應用各種使用情境。</t>
    <phoneticPr fontId="3" type="noConversion"/>
  </si>
  <si>
    <t xml:space="preserve">在學習完畢Python基本語法及函數模組課程後，本課程結合時事議題及實際產業案例 know how進行實作演練，在課程中我們會使用程式操作多種辦公文件，因此您將能利用腳本快速替大量文件更換名稱、或者分析CSV文件中的欄位，增加您的工作效率。
實戰內容包含：資料分析入門、Debug、錯誤處理、測試、物件導向設計OOP、文件處理，以及 Covid-19疫情追蹤動態圖表製作(2020情境)。
</t>
    <phoneticPr fontId="3" type="noConversion"/>
  </si>
  <si>
    <t xml:space="preserve">初學程式大學生及高中生必備知識
如果你是想轉資訊系的大學生、或是初學程式的高中生，學習APCS內容，能強化你的邏輯思維，奠定程式基礎概念，無資訊背景、也能踏入IT的世界。東吳大學巨量資料管理學院鄭江宇教授親自授課，第一手了解大學所需程式人才，擁有豐富教學與出版經驗，更是郭台銘推薦的大數據專家！
</t>
    <phoneticPr fontId="3" type="noConversion"/>
  </si>
  <si>
    <t>黃致潔老師教你國際商務英語溝通軟實力:運用談話素材庫,將話說得漂亮有溫度</t>
    <phoneticPr fontId="2" type="noConversion"/>
  </si>
  <si>
    <t>英語Con-call即戰力：掌握國際溝通的黃金法則</t>
    <phoneticPr fontId="2" type="noConversion"/>
  </si>
  <si>
    <t>Python 金融資訊爬蟲大師班</t>
    <phoneticPr fontId="2" type="noConversion"/>
  </si>
  <si>
    <t>Python 股票程式交易大師班</t>
    <phoneticPr fontId="2" type="noConversion"/>
  </si>
  <si>
    <t>Python Flask 入門 從無到有 開發美食資料庫</t>
    <phoneticPr fontId="2" type="noConversion"/>
  </si>
  <si>
    <t>Python 基礎課程 - 透過實作生活小工具快速入門 全課程</t>
    <phoneticPr fontId="2" type="noConversion"/>
  </si>
  <si>
    <t>全新支付方式: 打造 LINE Pay 支付商店機器人 全課程</t>
    <phoneticPr fontId="2" type="noConversion"/>
  </si>
  <si>
    <t>Python 網站進階課程 運用 Google Cloud 服務 開發社群活動平台 全課程</t>
    <phoneticPr fontId="2" type="noConversion"/>
  </si>
  <si>
    <t>R 商業預測與應用</t>
    <phoneticPr fontId="2" type="noConversion"/>
  </si>
  <si>
    <t>R 入門資料分析與視覺化應用</t>
    <phoneticPr fontId="2" type="noConversion"/>
  </si>
  <si>
    <t>遊戲化與行為設計：創造吸引力的八個核心動力</t>
    <phoneticPr fontId="2" type="noConversion"/>
  </si>
  <si>
    <t>遊戲化與行為設計-實踐版：商業應用與實作</t>
    <phoneticPr fontId="2" type="noConversion"/>
  </si>
  <si>
    <t>遊戲化管理術:打造年營收倍增、成就高績效團隊 全課程</t>
    <phoneticPr fontId="2" type="noConversion"/>
  </si>
  <si>
    <t>成為數據分析師的第一把鑰匙：用Python實作三個資料分析專案</t>
    <phoneticPr fontId="2" type="noConversion"/>
  </si>
  <si>
    <t>數據分析師的履歷專案實作：用Python &amp; ChatGPT 做數據分析、會員分級、精準行銷與資料視覺化</t>
    <phoneticPr fontId="2" type="noConversion"/>
  </si>
  <si>
    <t>成為AI工程師的第一堂課：機器學習的統計基礎與Kaggle範例實作</t>
    <phoneticPr fontId="2" type="noConversion"/>
  </si>
  <si>
    <t>成為AI工程師必學的深度學習與 PyTorch 實作</t>
    <phoneticPr fontId="2" type="noConversion"/>
  </si>
  <si>
    <t>用Python 建立分散式架構及監控系統：一堂課打造金融大數據戰情室</t>
    <phoneticPr fontId="2" type="noConversion"/>
  </si>
  <si>
    <t>一生受用的快樂極速記憶法</t>
    <phoneticPr fontId="3" type="noConversion"/>
  </si>
  <si>
    <t>心智圖筆記整理術</t>
    <phoneticPr fontId="3" type="noConversion"/>
  </si>
  <si>
    <t>多元課程館</t>
    <phoneticPr fontId="1" type="noConversion"/>
  </si>
  <si>
    <t>本課程講師Grace黃致潔老師，具有 14 年重要國際會議主持與口譯經驗，包含唐獎、ARM COMPUTEX、國際書展、多場諾貝爾獎得主訪台、財星五百大企業的重要會議等。
在與外國講師互動、帶領國際團隊討論策略、主持國際會議、擔任隨行口譯、接待外賓......等國際溝通經驗中，黃致潔老師觀察到，因為文化差異的關係，台灣人在使用英語和外國人溝通時，有三個最常忽略的文化面向：
1.低情境文化vs.高情境文化
2.低權力距離vs.高權力距離
3.自謙vs.自信
中文屬於「高情境文化 (high-context culture)」、「高權力距離」、「自謙」的語言，我們會透過周邊的情境資訊，來理解溝通的內容，也就是「閱讀空氣、察顏觀色」。太過直接的話語，容易被視為白目或是不懂禮貌。
相反地，英語則是「低情境文化 (low-context culture)」、「低權力距離」、「自信」的語言，談話時會明白的說出自己的想法，溝通必須簡單、清楚、直接。重視積極發言、多展現自己。
藉由上述例子，不難發現，由於英語和中文的表達與思維差異，常常使溝通變得棘手，造成彼此沒辦法充份理解，甚至是產生誤會、無效溝通。
因此，相比於「只教商務英語的英語課」，黃致潔老師以自身長期觀察中文和英語文化差異，搭配實務工作經驗、與曾在外交部、TED 演講摘要等課程，累計破萬名學生的授課經驗，整理出了 6 大英語溝通原則，搭配 11 個商務情境實際應用，開設這堂「國際商務英語溝通軟實力」。
在這堂課程中，黃致潔老師將會把大方向套入商務情境，並提供談話框架，讓學員知道「怎麼說、說什麼會更好」。
以介紹夜市為例，除了介紹主題外，本課程會引導學員如何加上自身案例、文化、Fun Fact 等內容，讓話題能延續不斷，也讓外賓能對於所談論的話題更加感同身受。</t>
    <phoneticPr fontId="3" type="noConversion"/>
  </si>
  <si>
    <t>專為 Conference Call 量身訂製：
為跨國或遠距工作的商務人士量身打造的英語 conference call 實戰課程。從英文 conference call 切入，著重培養國際溝通不可或缺的職場技能，協助商務人士洞析會議目標、駕馭英語表達、掌握國際溝通應對進退，升級專業質感與職場影響力。
三大單元掌握 Con-call 國際溝通：
課程分為三個單元，從會議前的議程設計安排、前置作業，至會議中的重點整理、流程推進，直至會議的結束與會後的記錄摘要和 follow-up 實務。 提供跨國企業真實案例，分析會議議程、拆解 con-call 實際痛點，解說會議紀錄範本，達成會議提供資訊、交流意見或是達成決策等目標，打造重點與質感兼具，深富影響力的溝通體驗。
國際職人傳授實戰經驗：
全台唯一，超越會議英語的國際溝通課程，由身經百戰的國際職人傳授。你學會的不只是會議英語，更能洞察國際溝通應對進退與心法，讓 con-call 不只有效，更提升職人的專業度與職場能見度。</t>
    <phoneticPr fontId="3" type="noConversion"/>
  </si>
  <si>
    <t>在這資訊爆炸的數位時代，網際網路就像是一個非常龐大的資料庫，想得到的資料幾乎都可以輕易的取得，不論是「每日股票的交易量」、「熱門基金排行」、「國內外財經新聞」等，在這大資料庫中，要如何有效率的抓取、整理和分析所需要的資料，就會需要一些工具和方法來達成！
這是一門以「股票數據」、「金融資訊」與「財經新聞」為主軸的「網路爬蟲」課程，將教您如何透過「大數據與AI時代的第一程式語言 Python」，來建立網路爬蟲程式，依據不同的網頁型態使用對應的工具來抓取、儲存與呈現，讓我們能夠快速的取得來自各個網站的金融數據，就不再花太多的時間搜集資訊，能夠把時間花在「重要的」的事情上面。
免責聲明：這門課程以「股票數據」、「金融資訊」、「財金新聞」為主軸，主要是學習 Python 打造理財工具，當中所提到的策略為教學所用，投資風險有賺有賠，需自行承擔投資的風險與後果。</t>
    <phoneticPr fontId="3" type="noConversion"/>
  </si>
  <si>
    <t>這堂課將教你打造出能夠天天替你看盤、買賣股票的下單機器人。你只需要一台電腦、Python程式語言，和申請券商 API，就可以進入程式交易的世界！
要獨自生成一個可行的交易策略想法是一個耗時並具有挑戰性的過程。
在此解鎖課程中，我們將學習如何使用 ChatGPT，來協助我們產生交易策略想法，用它來開發屬於自己的交易策略，甚至我們能夠根據指定的主要技術指標，來詢問如何搭其他指標來優化交易策略，除了給予想法外，也能夠直接協助我們寫出 Python 程式碼，大幅提升策略開發的效率。
什麼是「程式交易」？
程式交易（Program Trading），就是將自己的交易策略明確的定義，在藉由程式計算出買賣點，並自動進行買進或賣出的動作 相較起自己交易，程式可以同時處理大量的資料監控多擋股票，並在盈虧的壓力下依然可以遵守交易紀律，且能夠精準地判斷技術指標訊號，自動替我們交易，另外還能運用歷史資料，對策略進行回測，讓投資者能夠預期風險及收益。
程式交易的好處？
1.處理大量資料：程式能夠快速的處理大量資訊，除了可以在同一時間監控多擋股票外，還可以精確的計算出成交量與多種技術指標，來進行選股與進出場的判斷
2.節省時間：時間就是金錢，像是當沖交易者，每天省下5個小時不用盯著螢幕看盤，一年240個交易日，一年就省下了1200小時（相當於50天），省下的時間可以用來優化策略和做自己真正想做事情
3.遵守交易紀律：程式能夠在盈虧的壓力下依然可以遵守交易紀律，依照事先所制定的策略規則有紀律的買賣股票，克服人性的弱點，這正是程式交易帶來的最大優勢之一
4.歷史回測：透過程式把策略規則套用在歷史資料上，能夠忠實地呈現出策略的盈虧、風險與勝率等數據來驗證成效，雖然過去之的績效不可作為日後獲利之保證，但依然可以做為有參考價值的依據
免責聲明：這門課程主要是學習如何透過Python 打造回測程式與自動化下單工具，當中所提到的選股與進出場策略為教學所用的範例，而過去的【績效】並不代表未來會有相同的表現，投資風險有賺有賠，需自行承擔投資的風險與後果。</t>
    <phoneticPr fontId="3" type="noConversion"/>
  </si>
  <si>
    <t>本課程將會使用專業開發環境 PyCharm 來實作：
請放心，本課程使用免費的版本，PyCharm 是由 Jetbrains 開發的Python IDE（Integrated Development Environment)，它提供一整套功能，協助開發者提高開發效率，像是專案管理、動態提示、版本控制等
你將學會輕量級框架 Flask：
Flask 是一個使用 Python 撰寫的輕量級框架，簡約而且容易入門，只需要具備基本的 Python 開發技能，就可以開發出一個 web 應用，另外，它具有閃電般快的速度，Pinterest 的 API 每天用 Flask 提供超過120億次的請求
你將學會最廣泛使用 ORM 套件 SQLAlchemy：
SQLAlchemy 是目前 Python 社群中最廣泛使用的 ORM 套件，容易使用，可以滿足大多數資料庫操作的需求
這是一門完全實作的課程，你將直接動手實戰操作，完整功能開發，包含資料的新增、修改、刪除和讀取，另外了解前端與後端的結合與運用，以及完整個開發流程，學習過程中將能夠一步一步的進行，將所有所學到的做結合並完美的呈現，在學習中發生任何問題，可以透過 debug 介面分析錯誤資訊，並排除問題。</t>
    <phoneticPr fontId="3" type="noConversion"/>
  </si>
  <si>
    <t>【程式語言】，您可以說是一種跟機器（電腦）溝通的語言，請它協助您！
所以最終還是要回到您本身的需求，而不是單純學會這些語法 這門課，您除了將會知道怎麼跟您的機器（電腦）溝通 ，更會了解，機器能夠幫您做什麼？
如何讓您不管是在工作上或是生活更簡單，更有效率，甚至更有趣。
 【真實故事】－「你只花了2小時，完成了我女朋友要花兩週整理的資料！」
這故事要回到 2015年，一位國中的朋友有天跑來找我，說他女朋友的老闆要請她整理好幾年的明細資料，她花一天工作8小時，也頂多整理一百筆的資料。
從開始至今，已經做了一個禮拜，完成了五百筆資料左右，但老闆給她的資料總共有兩千多筆，意味者她還必須花三個禮拜的時間做這個重複又相同的動作才有辦法完成，精疲力竭的她，每晚跟男朋友抱怨，已經快不行了。
所以當時我看了資料所需的格式，也跟他確認每個格式更改的邏輯是相同的之後，我就說「是可以透過程式來自動化執行的」，我和朋友花了2小時左右的時間完成了【轉換資料格式的程式】，實際執行的時候，我朋友興奮的拿起相機拍攝起來，看到畫面出現了不斷飄過的處理資料，幾秒之後，兩千多筆的資料整理完了！
他女朋友充滿者喜悅地說，終於解脫了，剩下了三個禮拜的時間，我覺得我也該學一些如何寫程式！
這就是程式語言的厲害之處，它就像是一個強大的工具，可以讓您在很短的時間內，省去未來非常多的時間，這麼就可以花更多的時間，去做自己真正想要做的事情。
程式語言不像科幻片中的那樣，顯示很多看不懂的符號，程式語言是一個有邏輯的語言，讓您可以告訴電腦要幫您做什麼事情。
本門課程將透過小主題學習基本的 Python 基礎語法，有了基礎之後，第二個章節將會是實戰演練，開發出生活上的一些小工具。
1. 資料分析與統計的小程式- 透過純 Python 語法解析銷售紀錄，並統計出最佳的銷售產品
2. Youtube mp3 下載小程式 - 透過 Python 套件，學習如何建立自己的下載工具
3. 寄信小程式- 建立自己的朋友清單後，透過 Gmail 一次問候所有的朋友，您不管在新年或是任何節慶時都能夠用最省力的方式問候您的朋友
4. 天氣預測程式 - 透過第三方 API，取得最新的天氣預測，並提醒您的朋友圈，記得帶傘
只要發揮您的想像力，程式語言可以讓您的生活更容易，且更多的可能性，機會是給準備好的人，現在就讓自己多準備一份技能吧！</t>
    <phoneticPr fontId="3" type="noConversion"/>
  </si>
  <si>
    <t>這是一門主題式實作課程，完全從「新建專案」開始，透過Pycharm開發環境，一步步完成商店聊天機器人、快速開發各種基本訊息格式(Text, Sticker, Image, etc.)、學會資料庫運用及最新訊息格式客製化訊息、開發購物車功能、以及Line Pay付款功能。
上完課程後，您將能夠學習到：
1.課程教學使用 Pycharm 整合式開發環境(IDE)，專案式教學
2.一步步精心設計的教學流程，透過主題式教學，不單只是學習寫程式，更是學會如何應用
3.多媒體内容呈現，不只是文字，更有影片與圖片，讓學習體驗更加豐富
4.彈性的學習時間與地點，只需要一台電腦就可以在任何地方無時間限制的重複觀看與練習</t>
    <phoneticPr fontId="3" type="noConversion"/>
  </si>
  <si>
    <t>你是否學會了 Python 語法，卻不知道如何建置一套系統嗎？你又是否前端後端都有些基礎了，卻不知道如何前後端整合嗎？如果是的話，這們課就是為你們所製作的。
這是一門進階的 Python Flask 課程，將結合 Google Cloud API 和 MongoDB 資料庫。這門課將完全從無到有，透過 Codeanywhere 雲端開發環境，一步步的流程開發出 PartyGo 社群活動平台。這平台可以讓每個人在上面舉辦活動，同時每個人都可以選擇參加自己想去的活動。
透過這課程將學到什麼：
1. 你將學到透過 Python Flask 的 framework 來開發一套系統 
2. 你將學到雲端 MongoDB 的資料庫應用
3. 你將學到透過 Google Cloud Storage 來儲存圖片
4. 你將學到如何應用Google Place API
5. 學習到全端的整個概念</t>
    <phoneticPr fontId="3" type="noConversion"/>
  </si>
  <si>
    <t>《遊戲化和行為設計：創造吸引力的八個核心動力》由曾在各大企業與名校（史丹佛、Google、樂高、波士頓諮商公司、TEDx）講課的世界級知名專家與遊戲化八角框架創建者周郁凱（Yu-Kai, Chou）講授。
課程講解遊戲化框架的八角圖像，以及瞭解要如何運用這個框架。一般來說，優秀且吸引人的產品或系統至少會有一個上述的核心動力。運用八角框架圖像的方法，就是把遊戲中每個機制想激發的對應動力列在八角形的各個核心動力旁。
再來，依列出的遊戲機制的強度拉伸收縮八邊形的各個角。如果有部分縮到超過八邊形中心的程度，代表那部分的動力相當弱，需要經過遊戲化專家改善。
並且，本課程提供許多實際的案例分析，例如：Facebook臉書、Twitter推特..等遊戲化行為案例。
八個遊戲化核心動力如下：
1.重大的意義與呼召
2.發展與成就
3.創意培力與回饋
4.所有與佔有欲
5.社群影響力與歸屬感
6.稀缺性與迫切感
7.不可預測性與好奇心
8.損失與迴避</t>
    <phoneticPr fontId="3" type="noConversion"/>
  </si>
  <si>
    <t>在台灣的遊戲化商業應用領域中，這堂課可以說是破天荒第一次且唯一一次，公開周郁凱老師所領導的國際化顧問團隊，平常為客戶執行的遊戲化設計五大步驟，也可以說是周老師團隊最重要的Know-How。
他們曾經協助過頂尖公司打造品牌，例如德國福斯汽車集團(Volkswagen)旗下的保時捷、微軟、ebay等；也廣泛應用在醫療、金融、保險業、教育、鋼鐵等產業，而每一個設計專案都價值10萬美金以上！
老師將與他團隊中優秀的幹部Chriss Tamasso共同指導學員一步一步走過遊戲化設計五大步驟。周老師說，如果您能和他的團隊一樣靈活操作八角理論及五大步驟，您個人或公司也將能夠慣常性地創造10萬美金的價值！
周郁凱老師的二套課程差異：
1.入門者: 第一次接觸遊戲化設計領域的人，或是對遊戲化略知一二，感興趣、好奇遊戲化世界的你，請一定要來聽聽周郁凱老師的《遊戲化與行為設計：創造吸引力的八個核心動力》課程，八角核心理論也奠定了周郁凱老師國際遊戲化大師的地位，而這堂課將會帶給你飽滿的遊戲化思維，理論及核心架構一次滿足。
2.進階者: 如果已經涉獵過遊戲化設計的文章、或是看過周郁凱老師的書，對於八角框架有初步掌握，想要增進遊戲化設計在商業上的實際應用，建議可直接學習《遊戲化與行為設計-實踐版：商業應用與實作》課程。這是周老師團隊吃飯的 Know-How，為國際知名公司提供顧問諮詢的模組架構，實踐課程中將帶來超過12小時的實戰展示，精實課程教你如何將遊戲化發揮到極致。
3.專精者: 想要完整學習遊戲化思維，理解透徹人本設計的動力來源，並將遊戲化與行為設計應用在品牌、服務及工作環境上，為自己及團隊創造嶄新的改變，那非常推薦你將兩堂課一併帶上；8核心動力是遊戲化設計的入場券，而5大步驟則是指南書，它們將相輔相成帶你遨遊遊戲化世界，引出團隊最大效益，玩出不一樣的人生。</t>
    <phoneticPr fontId="3" type="noConversion"/>
  </si>
  <si>
    <t>周郁凱大師帶來國際上最新、數一數二的企業實踐遊戲化案例，
探討遊戲化及行為設計如何應用於「企業內部激勵」
為什麼在Covid-19期間及後疫情時代，眾多企業紛紛採用遊戲化設計做為內部激勵的新解方?
除了比較常聽到的科技公司，身為傳統產業界的公司如何導入遊戲化的管理方式? 本次個案研究課程正是聚焦於此，更適合在台灣情境下的我們！為什麼同樣運用「積分、獎章、排行榜」等遊戲化元素，有的人成功，但很多人卻失敗? 你需要的是周郁凱大師可以將遊戲化設計的好又精準的方法與框架。
新冠疫情造成既存的職場生態完全被推翻，遠距工作模式 (WFH)加上居家隔離，普遍加強了我們對影視、遊戲等娛樂的依賴，使得員工難以產生工作動力；後疫情時代大家回到辦公室，你或許也觀察到，習慣了娛樂依賴的工作夥伴，工作上表現得有點心不在焉。
面對這樣的劇變，企業激發員工動力的方式也要改變，不能再加諸大家都興趣缺缺的管制，而是讓「讓工作變得有趣」，運用遊戲化設計，員工自發性地追求成就感(動力2)、追求社會影響力(動力5)、追求重大使命(動力1)、追求擁有創造力與回饋(動力3)，這些目標是不管在哪裡，我們都迫切想要得到的東西！
個案研究：樂高、Google、寶僑P&amp;G、巴西聯邦儲蓄銀行</t>
    <phoneticPr fontId="3" type="noConversion"/>
  </si>
  <si>
    <t>人力銀行徵才上，不只是資訊科技業，而是化工業、台灣大車隊、金融業、電信業、甚至是房仲業，各行各業都在搶數據分析師！
徵才月薪至少有四萬元以上，對於大學畢業生及工作一兩年想轉職的人，都是極佳的投入機會。 想要當數據分析師，不一定非要資工資管背景，跟著容噗老師學習，文科生也能轉職成為數據分析師！
有別於市面上的資料分析課程都是以程式教學為大宗，非工科生有點難以進入。
容噗老師以非工科生成功轉為數據分析師的經驗、第一線職場實戰角度出發，來設計這門課程，適合零基礎、初入門、想轉職作數據分析師的你!
學會本課，讓你徹底掌握數據分析師的必備技能，充分的模擬資料分析練習，學完還讓你帶走三個具有高度移植性的資料分析專案，提供程式碼下載，以利與職場接軌。 文科生不用怕，容噗老師會教導Python基本程式邏輯及技巧，懂了邏輯，運用網路免費程式資源將如魚得水！</t>
    <phoneticPr fontId="3" type="noConversion"/>
  </si>
  <si>
    <t>所有 B2C 的企業都在投入大量的資源開發精準行銷，對於其人才更是求賢若渴，包含 Meta、Google、Amazon等知名企業，國內的所有零售百貨、電商也都在努力。
甚至部分產業已經從B2C進化成B2B，例如百貨公司需要分析哪些櫃位品牌對於業績較有幫助，因此各行各業都陸續徵求「數據分析師」人才，其未來性不可限量。
課程中，容噗老師以第一線職場實戰角度出發，來設計這門課程，現職科技業數據分析師的容噗老師，將透過線下百貨零售業與線上電商產業的範例，了解職場與企業的實際需求。
課程將會使用 Windows 10、Python 3.8、Spyder IDE 進行教學。
此課程較適合已有 Python 基礎者，建議可以優先學習「成為數據分析師的第一把鑰匙」課程，再銜接此課程喔！</t>
    <phoneticPr fontId="3" type="noConversion"/>
  </si>
  <si>
    <t>Python是機器學習最常用的程式語言，針對想要成為現在最受歡迎的資料分析師、數據科學家、模型開發工程師、AI 大數據工程師、演算法工程師的學員，有必要學習了解Python與統計基礎，因此在本課程裡提供了機器學習統計方法需要用到的基礎知識，並且透過Python 實作，讓學員能充分理解機器學習基礎運作方式、進階分類和迴歸分析，最後統整課程所學，進行Kaggle的實例操作。
本課程講師為教學經驗豐富、並且任職上市公司人工智慧研發部副理的黃志勝老師，以業界需求的實務角度著眼，貼近初學者的心態著手，從入門的Python下載與安裝開始教學，由淺入深介紹統計相關名詞，搭配統計相關的範例實作（提供範例程式碼），就算是沒有機器學習經驗或背景的學員也能放心學習。
什麼是Kaggle：
Kaggle是一個資料建模與分析的競賽平台。企業和研究者可在其上發布資料，統計學者和數據分析專家可在其上進行競賽以產生最好的模型。
Kaggle提供了很好的環境跟豐富的資料讓大家來使用，如果說寫程式的人常用Leetcode提升自己寫code的能力，那麼資料分析者會選擇Kaggle作為練習跟打比賽的平台。
這裡有許多的真實的資料庫可以做為練習參考，例如用於遊戲銷售中的簡單資料、環境污染檢測的資料、COVID-19研究資料、烏克蘭公共採購資料庫等，而本課程會用到四個實際案例，可以讓你在這些專案上訓練與測試你的模型，最終幫助到其他有需要的人。</t>
    <phoneticPr fontId="3" type="noConversion"/>
  </si>
  <si>
    <t>現在流行的很多開源GPT訓練都以PyTorch來撰寫，例如特斯拉前研發主管Andrej karpathy (現職回歸OpenAI) 也都以PyTorch來撰寫nanoGPT。
本課程講師是擁有13年以上的AI產學經驗、並且任職上市公司人工智慧研發部副理的黃志勝老師，以業界需求的實務角度著眼，貼近初學者的心態著手，介紹完整的近代人工智慧，神經網路的模型學習技巧，例如參數初始和更新方式、梯度更新方式、損失函數等。以及網路架構的介紹，包含感知神經網路、卷積神經網路、和時序系列神經網路(RNN、LSTM、Transformer) 等，並帶著學員學習PyTorch的操作，詳述近代人工智慧應用與深度學習的相關技術。
什麼是 PyTorch？
PyTorch是一個基於Torch函式上，針對Python所開發的機器學習庫，為深度學習的框架之一，主要應用於電腦視覺和自然語言處理。
PyTorch 的設計目標是提供一個簡單易用、靈活且高效的工具，深受在深度學習領域的工作者的喜愛。它最大的核心功能是提供自動微分，幫助開發人員可以更容易地定義和優化神經網絡模型。同時，PyTorch的動態計算圖表更貼近Python風格的編程，因此更易於開發和調試。你可以使用標準的Python語句進行調試，並且更容易理解和檢查中間結果。
另一個特點是會使用動態計算圖表。相較於其他框架 (TensorFlow)，PyTorch的計算圖是在運行時就構建的，表示計算會在每一行程式碼都完成後執行，使得使用者可以更靈活地進行模型構建和調試。此外，PyTorch還支援多GPU平行加速，可以加快模型訓練的速度。</t>
    <phoneticPr fontId="3" type="noConversion"/>
  </si>
  <si>
    <t>本課程內容特色：
1.解析 GitHub 上擁有超過 1,600 Stars的知名金融大數據開源專案 - FinMind 所使用的關鍵技術。
2.本課程會提供完整的課程原始碼，只要跟著操作，一定能夠完成。
3.驗證碼、Google reCAPTCHA 等反爬機制破解。
4.分散式系統 Rabbitmq、Celery。開發自己的分散式系統，課程中以爬蟲為例，課程之外也能用來部署自己的應用程式。並透過分散式的方式來加速爬蟲，提升資料收集速度、系統穩定度、並預留未來拓展性，還能減少 IP 被封鎖的情況。
5.關聯式資料庫-MySQL。使用 Docker 一鍵架設。
6.大數據監控系統 Grafana、Promethus、Chatbot。
-建立分散式爬蟲，在蒐集資料的同時進行資料檢查，確保資料完整性。
-進行大規模爬蟲、資料處理時，有效監控當前進度。
-以 Grafana、Promethus，建立 Dashboard 監控儀表板，協助使用者了解資料狀況的同時監測異常，並實時對 Slack、Telegram、Gmail 等發出 Alert 。
7.本課程的爬蟲以 FinMind 實務案例進行探討，不同於一般爬蟲課程，會更能貼近業界遇到的真實情況。
設備需求：
Python 3.6
VS code 1.41.1
Docker、Docker Compose
建議 Windows 的學員，安裝 WSL，Ubuntu、Mac 的成員則無需安裝。</t>
    <phoneticPr fontId="3" type="noConversion"/>
  </si>
  <si>
    <t xml:space="preserve">什麼是「一生受用的快樂極速記憶法」？學會在短時間内，快樂且快速地記住各種資訊，記憶能力大大升級！
為什麼現在要懂「一生受用的快樂極速記憶法」？這門課不僅適用於學業及生活，也很實用於職場如記住工作的重要事項、記住客戶的姓名、或報表重要的數字等， 只要你還需要背東西，就一定適合這門課。
課程特色：
1.搭配完整的系統，同學可用循序漸進的方式學習。
2.非死板課程教學，將會列舉實用的範例和同學們説明。
3.大部分單隻影片長度為 5-10 分鐘，讓同學在零碎時間也能一次性學習完完整概念的主題課程。
</t>
    <phoneticPr fontId="3" type="noConversion"/>
  </si>
  <si>
    <t xml:space="preserve">在這個資訊爆炸的時代，你是否面對一大堆龐雜的資料的時候其實往往是手足無措？隨著社會變化的腳步越來越快，學習別人包裝好的知識已經是基本技能了，而真正能決定一個人在課業上、職場上的學習力，應該是這種能把龐大的資料做統整、消化、表達出來的能力。
心智圖就像一把瑞士刀一樣，具備多樣功能，不同的人都可以透過心智圖，提升自己的工作效能。例如學生可以用心智圖來做筆記，行銷人員可以用心智圖作企畫、老師可以用心智圖做課程規畫，管理人員則可以廣泛將心智圖用在不同的專案上。
目前已有超過2,000家以上的跨國企業導入心智圖，如Apple、星巴克、微軟、波音公司、3M、可口可樂…等等。它也是美國總統、哈佛劍橋學生愛用的學習工具。讓阿杰學長利用獲得「心智圖國際認證管理師」、「英國博贊心智圖國際認證管理師」、「心智圖C級裁判」等證書，以及多年的豐富教學經驗，邀請您一起踏入學習心智圖的旅程！
</t>
    <phoneticPr fontId="3" type="noConversion"/>
  </si>
  <si>
    <t>KA0014-0001</t>
  </si>
  <si>
    <t>KA0015-0001</t>
  </si>
  <si>
    <t>KA0016-0001</t>
  </si>
  <si>
    <t>KA0017-0001</t>
  </si>
  <si>
    <t>KB0012-0001</t>
  </si>
  <si>
    <t>KB0013-0001</t>
  </si>
  <si>
    <t>KB0014-0001</t>
  </si>
  <si>
    <t>KB0015-0001</t>
  </si>
  <si>
    <t>KB0016-0001</t>
  </si>
  <si>
    <t>KB0017-0001</t>
  </si>
  <si>
    <t>KB0018-0001</t>
  </si>
  <si>
    <t>KB0019-0001</t>
  </si>
  <si>
    <t>KB0020-0001</t>
  </si>
  <si>
    <t>KB0021-0001</t>
  </si>
  <si>
    <t>KB0022-0001</t>
  </si>
  <si>
    <t>KB0023-0001</t>
  </si>
  <si>
    <t>KB0024-0001</t>
  </si>
  <si>
    <t>KB0025-0001</t>
  </si>
  <si>
    <t>KA0018-0001</t>
  </si>
  <si>
    <t>KA0019-0001</t>
  </si>
  <si>
    <r>
      <t>本課程套組包含二套課程：《配音天后馮友薇的聲音演員必修班》、《PRO！聲音演員功力大進擊：馮友薇的配音實戰課》。
《配音天后馮友薇的聲音演員必修班》課程介紹：
她，是《櫻桃小丸子》中的櫻桃子；
他，也是《蠟筆小新》中的野原新之助；
他，還是《名偵探柯南》中的江戶川柯南。
沒錯！這些紅遍臺灣大街小巷的日本超人氣動畫，
男、女主角都是來自同一位聲音演員</t>
    </r>
    <r>
      <rPr>
        <sz val="10"/>
        <color theme="1"/>
        <rFont val="Microsoft JhengHei"/>
        <family val="2"/>
      </rPr>
      <t>──</t>
    </r>
    <r>
      <rPr>
        <sz val="10"/>
        <color theme="1"/>
        <rFont val="Microsoft JhengHei"/>
        <family val="2"/>
        <charset val="136"/>
      </rPr>
      <t>馮友薇老師。</t>
    </r>
    <r>
      <rPr>
        <sz val="10"/>
        <color theme="1"/>
        <rFont val="新細明體"/>
        <family val="2"/>
        <charset val="136"/>
        <scheme val="minor"/>
      </rPr>
      <t xml:space="preserve">
誰說只有聲音甜美、說話字正腔圓的人才可以當配音員！
只要成功抓到配音的要訣，你也可以成為一名優秀的聲音演員！
【「配音員」跟你想得不一樣！】
雖然是名符其實科班出生的硬底子配音員，配音天后馮友薇卻說自己是叛逆的「非典型」配音員，也就是無法被定義的聲音演員！馮友薇認為不管任何人都可以發揮自己的聲音特質，成為一名好的配音員，即使聲音不甜美、個性很叛逆，但絕對不能自我設限。因為一名成功的聲音演員，往往就在於聲音裡有表情、有層次，還有厚度。馮友薇老師企圖顛覆一般人對配音員的刻板想像與認知，讓大家見識到不管什麼角色、什麼聲音都可以有不同的詮釋方式。
集結個人三十多年來的配音工作經驗，馮老師發展出一套自我的配音妙招，對她來說，聲音優美、字正腔圓，不如認真過日子來得重要。這是因為當一個配音員懂得好好體會人生的同時，才有機會藉由觀察與感受，如實地發揮所有角色的魅力，並藉由與人相處、多接觸不同類型的人，獲得更多的生活經驗。甚至馮老師還希望大家可以透過與陌生人的交談，鍛鍊膽大心細臉皮厚的絕活，用以發揮在需要臨機應變的配音工作上。
【提供多類型的多元化配音準則】
馮友薇老師曾於2017年創立天籟文創國際，培育出許多配音界的幼苗，甚至不少學員也透過馮老師生動活潑的教學方式，藉由配音練習中找到自信、更加了解聲音的魅力，以及對於口條上的節奏掌握。
馮老師藉由實體課程的豐富教學經驗，從中發現不同學員對於不同領域的配音問題與狀況，以往只有在實體課程中才能練習的配音內容，這次透過線上課程就可以完全掌握。這次特別為線上學員開發的非典型配音課程，內容從認識配音工作開始，到掌握配音員的基本功，進而學會旁白、廣告、戲劇、電影、動畫、電玩、有聲書等不同類型的聲音範疇，都是對自我聲音有興趣、想要從事配音工作，或是直播主們最好的利器。
【課程亮點】
★不分年齡：男女老少都適宜
★從零開始：循序漸進式的學習
★顛覆正統：強調好好過日子的重要
★實作演練：讓專業的「說」給你聽
★角色多元：旁白動畫戲劇一應具全
【推薦族群】
想要從事配音工作的創意工作者
想要增進口條能力的內向者
想要體驗不同人生的好奇寶寶
想要開拓新事業的轉職工作者
想要了解聲音魅力的直播主、網紅們
《PRO！聲音演員功力大進擊：馮友薇的配音實戰課》課程介紹：
配音天后到底有什麼魔力，讓她在配音圈屹立不搖，並廣受學生們的喜愛？
非典型配音員</t>
    </r>
    <r>
      <rPr>
        <sz val="10"/>
        <color theme="1"/>
        <rFont val="Microsoft JhengHei"/>
        <family val="2"/>
      </rPr>
      <t>──</t>
    </r>
    <r>
      <rPr>
        <sz val="10"/>
        <color theme="1"/>
        <rFont val="Microsoft JhengHei"/>
        <family val="2"/>
        <charset val="136"/>
      </rPr>
      <t>馮友薇的魅力，你一定得親自體驗看看！</t>
    </r>
    <r>
      <rPr>
        <sz val="10"/>
        <color theme="1"/>
        <rFont val="新細明體"/>
        <family val="2"/>
        <charset val="136"/>
        <scheme val="minor"/>
      </rPr>
      <t xml:space="preserve">
【關於配音天后</t>
    </r>
    <r>
      <rPr>
        <sz val="10"/>
        <color theme="1"/>
        <rFont val="Microsoft JhengHei"/>
        <family val="2"/>
      </rPr>
      <t>──</t>
    </r>
    <r>
      <rPr>
        <sz val="10"/>
        <color theme="1"/>
        <rFont val="Microsoft JhengHei"/>
        <family val="2"/>
        <charset val="136"/>
      </rPr>
      <t>馮友薇的傳說】</t>
    </r>
    <r>
      <rPr>
        <sz val="10"/>
        <color theme="1"/>
        <rFont val="新細明體"/>
        <family val="2"/>
        <charset val="136"/>
        <scheme val="minor"/>
      </rPr>
      <t xml:space="preserve">
＠傳說１：聽說她會通靈？
只要透過聲音，就可以知道對方的個性！（沒事別開口！不開口沒事？）
＠傳說２：聽說她的提點，總是一針見血？
不囉嗦的指導直指核心，犀利的言詞如醍醐灌頂！（即使被罵也很開心XD）
＠傳說３：聽說她創意無極限？
突破既有配音框架，開啟學生的無限想像力！（要有被創意炸傷的心理準備）
【挑戰實境配音課程！這次要跟你玩真的】
只要參與過馮友薇實體課的人都知道，老師大嗓門的「師」吼功，威震八方！恨鐵不成鋼的教學模式，總是讓學生們又愛又怕！但像媽媽又像姊姊的諄諄教誨，總是能成為學生們日後配音時最大的助力！
為了讓線上課的學員也能親自感受馮友薇實際教學時的魔力，在這次的【進階篇】裡，老師將直接帶你進入錄音室，透過一對一的教學指導，讓你藉由不同的範例練習，學會更多的配音技巧。
【課程特色】
＃實拍學員示範：邀請多名學員參與拍攝，前後比對，ＮＧ狀況一目了然！
＃老師指導講評：案例講解＋示範說明，配音時常見問題一網打盡！
【聚焦三大領域X精選歐美日韓泰作品範例】
「動畫」是許多人踏入配音圈的入門鑰匙，但該如何原汁原味呈現作者的本意，並將主角個性詮釋得淋漓盡致，賦予角色更鮮明的聲音魅力呢？課程裡，老師將透過英法幼兒卡通、日本動漫，以及韓國電影，帶你領會箇中奧祕！
另外，聲音演員在詮釋「戲劇」作品時，該如何精準掌握演員神韻、貼近角色，讓觀眾更能融入劇情？還有，這幾年來新興竄起的「導覽」和「有聲書」領域，有別於傳統派的聲音演繹技巧，自然派的配音方式又該如何展現呢？
【演員的三魂在眼神，配音員的七魄在「細節」！】
詮釋過上萬名的角色，馮友薇老師將自己三十多年來的配音經驗，以及從事聲音導演的領略與觀察，毫無保留、全數傾囊相授。除了一般配音員該掌握的基本技巧外，在這門課裡，你也可以學會最難表達的氣音、恰如其分的反應聲，以及配音時該知道的所有眉角、絕學！
究竟該如何從生活中，體會細微的感受，並進而發揮在聲音演繹上？另外，全心投入角色後，又該如何透過語調細節來呈現不違合的戲感？不囉嗦，現在就立刻跟著馮老師的腳步，開始上課吧！</t>
    </r>
    <phoneticPr fontId="1" type="noConversion"/>
  </si>
  <si>
    <r>
      <t>本課程套組包含二套課程：《春花媽的動物溝通課1：啟動動物旅程》《春花媽的動物溝通課2：溝通實作篇(初階)》。
《春花媽的動物溝通課1：啟動動物旅程》課程介紹：
以靜心冥想打開六感，把自己交給動物，連結地水風火，真誠的溝通就會發生。
這門課是動物溝通的關鍵起步。為什麼你想與動物溝通？當你想了解動物時，你是想要聽他說？還是有話想要對動物說？你仔細問過自己想要溝通的初心嗎？無論你的起心動念是什麼，無論你是動物溝通新手、自認麻瓜，或曾經學過，但還掌握不到要領，只要跟著春花媽的引導，反覆練習，就能在動物的帶領下展開交流。
◆這門課是怎麼設計的？
【四大自然場域+六感全開＝重啟溝通本能】
人類原本就具有與萬物溝通的能力，透過進入環境的冥想之中，重新感受自己的六感，連結地水風火，同理動物的覺知，全然的感受自己，就能喚醒本能，重新調頻，加深與動物夥伴的連結。
【放下語言，讓動物帶領你】
語言是人類最華麗的特色，但對動物溝通的方式不只語言。當我們能理解要與動物溝通，必須理解他的世界觀，跟他一樣用全身去感知，讓動物感受到「傳遞的珍貴」，他們才會開口，才會願意和你互動。
【靜心＝淨心＝清理溝通場域】
好的溝通場域，就像舒適的咖啡館，能讓彼此在最安然、自在的狀態下交流。
時時清理場域，覺察自我狀態，自然就能展開心流，安心溝通。
【啟程之前的準備】
呼吸，有意識地回歸自己身體的呼吸，放下所有的預設、猜想、念頭，只在當下陪伴自已呼吸，保持安然的通透、全然的開放。
請記得，建立良好互動的關鍵在於：信任，以及無條件的愛。
◆這門課的核心概念
【萬物與人平起平坐】
我們與萬物共同生活在地球之中、大地媽媽懷抱內，沒有任何生物能夠獨立存在。當你試著用六感與動物「感同身受」的生活，我們之間距離就開始變得親密了。
【像玻璃吸管一樣，讓訊息流過】
盡量剝除身為人類的層層外衣，把自己當成通道，保持中空、通透，安然自若的接受訊息，讓雙方的共感共振到彼此，讓兩端的心流順暢通過，再回饋到語言，成為可感的訊息。
【時時覺知，不斷練習】
動物溝通是需要反覆練習的，但在熟悉技巧之前，更重要的是你的心。這門課希望引領你時時調校心念，強化覺察力、敏感度與同理心，加深與自然萬物的連結。
◆這門課是為誰設計的？
◎我想知道動物溝通是真的，還是假的。
◎我喜歡也關心動物，希望能更了解他們。
◎我有寵物，希望透過這門課加強和他們的連結。
◎我不確定自己講的，動物聽得懂聽不懂。
◎我希望可以跟他們建立有效的溝通。
◎我希望我想要的也是動物想要的。
◎我希望聽懂、聽到動物想跟我說的話。
◎我不想養動物，但是我想了解野生動物。
◎我想知道動物的感覺是怎樣的。
◎我不知道是不是有完成好的溝通。
◎我學過動物溝通，但不確定自己是否是學會了。
◎我學過動物溝通，但感覺沒有打開對的頻道。
◎我是動物按摩師、動物保育員、動物志工、中途家長、動物美容師</t>
    </r>
    <r>
      <rPr>
        <sz val="10"/>
        <color theme="1"/>
        <rFont val="Cambria Math"/>
        <family val="2"/>
      </rPr>
      <t>⋯⋯</t>
    </r>
    <r>
      <rPr>
        <sz val="10"/>
        <color theme="1"/>
        <rFont val="新細明體"/>
        <family val="2"/>
        <charset val="136"/>
        <scheme val="minor"/>
      </rPr>
      <t xml:space="preserve">等相關工作者，我希望和動物有更好的互動。
◆這門課會帶來哪些成長？
◎加強自我覺察，歸心大地媽媽
◎提升六感敏銳度，加強與陸海空環境的連結
◎重啟本能，與動物建立更深的關連
◎安定身心，維持好的溝通場域
◎把一切交給動物安排，在他們帶領下更了解彼此
◎當你能夠自然的與動物連結，即使遇到懼怕的動物，還是能夠保持距離的進行溝通
◎理解傳遞訊息是我有話說，而你也真的想聽
《春花媽的動物溝通課2：溝通實作篇(初階)》課程介紹：
溝通，是為了創造平等、和諧的關係。當語言文字不再是溝通的主要媒介，我們如何和動物夥伴重啟連線？在連線過程中，如何清空紛亂的念頭、預設或期待，專注的透過畫面、聲音、氣味、體感、情緒、意念，接收動物夥伴傳遞的訊息？當我們不確定自己感受到的是什麼，該怎麼釐清、傳達，並且不超譯？
從溝通前的準備，到開設場域、建立信任、互動、提問，再到解讀內容、有效的傳遞訊息，春花媽將一步步帶領你，啟動愛的連線。
這門課怎麼引導你展開溝通：
【溝通前的準備】
回到初心，釐清自己與動物的距離。
如何調整身心，把自己完全交給動物來帶領？
如何準備開啟溝通？
【溝通的建立】
循序漸進，學會開啟溝通連線的兩大方法。
如何確認已建立連線？如何有效提問？
如何確實掌握動物傳達的內容？
如何透過彼此的感知或互動，享受相連的時光？
【溝通後的重新校準】
如何建立信任，面對溝通過程中的「沒把握」？
如何透過適合的冥想，重新調整自己的心念？
如何讓管道時時保持通透？
這門課是為這樣的你而設計的：
【想更靠近動物的你】
我有寵物，希望能和他們有更好的互動。
我沒有寵物，但是想了解野生動物。
我想知道動物的感覺是怎樣的。
【有溝通需求的你】
我不確定自己講的，動物聽得懂聽不懂。
我希望聽到、聽懂動物想跟我說的話。
我希望自己想要的，也是動物想要的。
【溝通遇到瓶頸的你】
我學過動物溝通，但感覺沒有打開對的頻道。
我學過動物溝通，但不確定是不是真的學會了。
我學過動物溝通，但不知道是不是有完成好的溝通。
【希望能在工作時幫助動物的你】
動物物理治療師
動物按摩師
動物保育員
動物志工
動物中途家長
動物美容師
這門課能帶來什麼樣的成長？
加強自我覺察，更理解自己與動物的距離。安定身心，時時保持與動物溝通管道的暢通。精準聚焦問題，找出核心訊息。建立信任，降低溝通過程的不確定感。遇到瓶頸時，知道如何重新調校身心，重新建立場域。
所有的相遇都是安排好的。全然的祝福一切，真誠的溝通就會發生。
動物一直都是相信你的，也都是準備好的。歡迎你，也成為了解他們的一分子。
</t>
    </r>
    <phoneticPr fontId="1" type="noConversion"/>
  </si>
  <si>
    <r>
      <t>26堂品牌建構經營</t>
    </r>
    <r>
      <rPr>
        <sz val="10"/>
        <color theme="1"/>
        <rFont val="Microsoft JhengHei"/>
        <family val="2"/>
      </rPr>
      <t>╳</t>
    </r>
    <r>
      <rPr>
        <sz val="10"/>
        <color theme="1"/>
        <rFont val="新細明體"/>
        <family val="2"/>
        <charset val="136"/>
        <scheme val="minor"/>
      </rPr>
      <t>5堂實地調研分析</t>
    </r>
    <r>
      <rPr>
        <sz val="10"/>
        <color theme="1"/>
        <rFont val="Microsoft JhengHei"/>
        <family val="2"/>
      </rPr>
      <t>╳</t>
    </r>
    <r>
      <rPr>
        <sz val="10"/>
        <color theme="1"/>
        <rFont val="新細明體"/>
        <family val="2"/>
        <charset val="136"/>
        <scheme val="minor"/>
      </rPr>
      <t>2堂名人風格美學對談
融合人．文．地．產．景，
薰衣草森林教你找出差異化、感動顧客、永續運營的決勝關鍵
近年來，「地方創生」是臺灣十分熱門的趨勢，文旅文創的發展也受到許多關注。許多青年回家鄉創業，或是白天上班、晚上經營自己的民宿或文創副業，投入都市與地方在生的行列。
深耕二十年，作為活化地域經濟、地方創生的先行者，薰衣草森林董事長王村煌，透過旗下旅宿、餐飲、休閒園區、婚禮、零售等不同業態經營，從文旅文創成功跨唷生活風格產業，兼具企業責任與獲利的創新商業模式，榮獲多項大獎，成為台灣旅宿的領導品牌！
王村煌以自身多年來的實務經驗精心打造這門課程，提供想要投入地方創業的青年工作者、文旅文創業者、以及設計/創意/生活風格等相關工作者，一套珍貴而能快速上手的成功心法。本課程以五大模塊出版，讓學員可以循序漸進深入了解風格產業的運營。
【從零到有，自創品牌建構成功法則】
在台灣深耕多年的薰衣草森林集團，不僅獲得多項國際與台灣之新創事業、文創設計、生活風格、建築、企業社會責任等獎項，更榮獲天下雜誌所頒發的「天下企業公民獎」。
薰衣草森林透過體驗設計打造差異化服務、獨特 教育訓練讓夥伴化身品牌大使，同時積極傳遞品牌善意、找出意義與獲利兼具的創新商業模式，這些都是品牌永續經營的不二法門。對於品牌經營，王村煌有一套獨特見解，並提出「三軟二硬五核心」的品牌建構工程。
【體驗設計</t>
    </r>
    <r>
      <rPr>
        <sz val="10"/>
        <color theme="1"/>
        <rFont val="Microsoft JhengHei"/>
        <family val="2"/>
      </rPr>
      <t>╳</t>
    </r>
    <r>
      <rPr>
        <sz val="10"/>
        <color theme="1"/>
        <rFont val="Microsoft JhengHei"/>
        <family val="2"/>
        <charset val="136"/>
      </rPr>
      <t>風格產業的最高集合表現】</t>
    </r>
    <r>
      <rPr>
        <sz val="10"/>
        <color theme="1"/>
        <rFont val="新細明體"/>
        <family val="2"/>
        <charset val="136"/>
        <scheme val="minor"/>
      </rPr>
      <t xml:space="preserve">
即將邁入第20年的薰衣草森林集團，旗下除了薰衣草森林外，還包括森林島嶼、桐花村、心之芳庭、好好、緩慢、緩慢尋路、漂鳥等八個品牌，全台共有二十餘家分店與四百位夥伴。
多品牌多業態的經營，讓王村煌更懂得將「生活美學」的經驗，運用在自家各種不同的風格產業上，這是薰衣草森林集團近二十年來可以不斷持續成長獲利、顧客不斷回流的競爭力所在。關於文旅文創的建構與經營，王村煌提出要設計一段讓顧客感動的旅程，必須從「體驗設計」的五大構面著手。
【三大風格美學操盤手特別企劃】
王村煌特別邀請勤美學執行長何承育、掌生穀粒創辦人程昀儀一起交流對談，三位生活風格產業的操盤手，分享對於自身「品牌運營、風格美學、跨界策展」的精闢見解，不僅能為地方與偏鄉注入新的活力與商機，更能為設計創意工作者、行銷企劃人員、獨立品牌創業等領域的專業工作者，帶來啟發、提升戰力。
【給想要加入地方創生的生力軍】
√休旅農創園區、多業態組合操盤手如何運營品牌
√地方文旅文創、精品民宿業者建立體驗設計思維
√生活風格、獨立品牌與設計創意工作者切入美學創新任務
√返鄉創業青年族群尋找品牌的機會點
【給想要提升整體戰鬥力的夥伴】
√ 中高階主管演練「品牌的建構與經營」如何操盤
√ 企劃部門學習「體驗設計心法」打造差異化產品與服務
√ 營銷部門培養「與顧客溝通能力」創造品牌黏著度與二消
√ 人資部門運用「教育訓練」凝聚向心力提升戰力 
√ 培養第一線服務人員成為「品牌大使」溝通核心價值
</t>
    </r>
    <phoneticPr fontId="1" type="noConversion"/>
  </si>
  <si>
    <r>
      <t>面對大數據時代的來臨，如何善用免費R語言進行資料分析與建置企業營運預測模型，提供企業智慧服務應用，從大數據之中找出未來潛在趨勢特性，洞察先機，以做為企業組織策略發展、尋求突破與企業創新服務，將是企業提升經營績效與提供輔助決策的重要基礎。
本課程採用開放原始碼的R語言、免費RStudio軟體為工具。課程先從R語言與RStudio軟體進階操作為開端，包括理解%&gt;%與%in%二個重要符號功能，學習正規表示式的使用。第二部分先以機器學習簡介與標準流程為開端，主題包括特徵工程應用、模型評估方法、非監督式學習應用(集群、關聯規則與主題模型)。第三部分進入監督式學習商業預測議題，內容先從簡單多元線性迴歸為基礎，後續包括廣義線性模型、天真貝氏法、K近鄰法、決策樹、隨機森林法、支持向量機、類神經網路、半監督式學習應用與集成學習應用。
最後部分，強調財金資料預測應用。課程先從財金資料的匯入與匯出為開始，緊接著是財金資料視覺化使用技巧，後續包括時間序列原理介紹與商業預測應用。
為什麼要學R?
也許，你會問「我明明學過Python了，為什麼還要多花時間學習R。」沒錯，在統計學中，Pythone與R為最受歡迎的軟體，前者主要是因為語法益於理解</t>
    </r>
    <r>
      <rPr>
        <sz val="10"/>
        <color indexed="8"/>
        <rFont val="Microsoft JhengHei UI"/>
        <family val="2"/>
        <charset val="134"/>
      </rPr>
      <t>⽽</t>
    </r>
    <r>
      <rPr>
        <sz val="10"/>
        <color theme="1"/>
        <rFont val="新細明體"/>
        <family val="2"/>
        <charset val="136"/>
        <scheme val="minor"/>
      </rPr>
      <t>被接受， 但後者優勢則是由</t>
    </r>
    <r>
      <rPr>
        <sz val="10"/>
        <color indexed="8"/>
        <rFont val="Microsoft JhengHei UI"/>
        <family val="2"/>
        <charset val="134"/>
      </rPr>
      <t>⼤</t>
    </r>
    <r>
      <rPr>
        <sz val="10"/>
        <color theme="1"/>
        <rFont val="新細明體"/>
        <family val="2"/>
        <charset val="136"/>
        <scheme val="minor"/>
      </rPr>
      <t>大量量統計學家研發套件、並有強</t>
    </r>
    <r>
      <rPr>
        <sz val="10"/>
        <color indexed="8"/>
        <rFont val="Microsoft JhengHei UI"/>
        <family val="2"/>
        <charset val="134"/>
      </rPr>
      <t>⼤</t>
    </r>
    <r>
      <rPr>
        <sz val="10"/>
        <color theme="1"/>
        <rFont val="新細明體"/>
        <family val="2"/>
        <charset val="136"/>
        <scheme val="minor"/>
      </rPr>
      <t>視覺化的功能易易於做商業分析與預判</t>
    </r>
    <r>
      <rPr>
        <sz val="10"/>
        <color indexed="8"/>
        <rFont val="Microsoft JhengHei UI"/>
        <family val="2"/>
        <charset val="134"/>
      </rPr>
      <t>⽽</t>
    </r>
    <r>
      <rPr>
        <sz val="10"/>
        <color theme="1"/>
        <rFont val="新細明體"/>
        <family val="2"/>
        <charset val="136"/>
        <scheme val="minor"/>
      </rPr>
      <t>而受市場肯定，此外，R也是Google和Facebook主要招聘條件之一。
Ｒ的優點：
1.商界應用廣泛：許多大企業都要求的基本能力
2.最強的視覺化：將統計觀念視覺呈現，最容易作出預判與商業分析
3.強大學術地位：由全球統計學家研發的軟體，將學術引入實務，開發最適商業模型
4.各行業皆通用：現多利用數據與初級統計學概念做推論，R語言就是因統計而產生
5.適合商業應用：包含涵蓋廣泛主題的套件，如計量量經濟學，金融學和時間序列</t>
    </r>
    <phoneticPr fontId="3" type="noConversion"/>
  </si>
  <si>
    <r>
      <t>面對大數據時代的來臨，如何善用免費R語進行資料分析與資料視覺化技術，建置企業智慧服務應用，從大數據之中找出潛在樣式或偵測出異常特性，以做為企業組織策略發展、尋求突破與企業創新服務，將是企業衝量經營績效與提升競爭力的重要基礎。
本課程採用開放原始碼的R語言、免費RStudio軟體為工具。課程先從R語言與RStudio軟體簡介與安裝開始。第二部分是學習R的資料物件操作，包括一維向量的操作、二維矩陣、Excel操作類似的資料框與處理大型資料高效能運算串列資料，掌握資料物件的操作也可打好資料分析之基礎。第三部分是透過資料分析流程簡介與資料分析的【關鍵八步】並將分析結果匯出成文字檔或Excel檔案。
最後部分，強化資料視覺化的應用，使用基礎graphics套件與進階ggplot2套件等套件進行資料視覺化，進而發現數值背後隱藏的潛在樣式(Patterns)、找出重要關鍵項目或異常值(Outliers)與未來發展趨勢(Trends)。
為什麼要學R?
也許，你會問「我明明學過Python了，為什麼還要多花時間學習R。」沒錯，在統計學中，Pythone與R為最受歡迎的軟體，前者主要是因為語法益於理解</t>
    </r>
    <r>
      <rPr>
        <sz val="10"/>
        <color indexed="8"/>
        <rFont val="Microsoft JhengHei UI"/>
        <family val="2"/>
        <charset val="134"/>
      </rPr>
      <t>⽽</t>
    </r>
    <r>
      <rPr>
        <sz val="10"/>
        <color theme="1"/>
        <rFont val="新細明體"/>
        <family val="2"/>
        <charset val="136"/>
        <scheme val="minor"/>
      </rPr>
      <t>被接受， 但後者優勢則是由</t>
    </r>
    <r>
      <rPr>
        <sz val="10"/>
        <color indexed="8"/>
        <rFont val="Microsoft JhengHei UI"/>
        <family val="2"/>
        <charset val="134"/>
      </rPr>
      <t>⼤</t>
    </r>
    <r>
      <rPr>
        <sz val="10"/>
        <color theme="1"/>
        <rFont val="新細明體"/>
        <family val="2"/>
        <charset val="136"/>
        <scheme val="minor"/>
      </rPr>
      <t>大量量統計學家研發套件、並有強</t>
    </r>
    <r>
      <rPr>
        <sz val="10"/>
        <color indexed="8"/>
        <rFont val="Microsoft JhengHei UI"/>
        <family val="2"/>
        <charset val="134"/>
      </rPr>
      <t>⼤</t>
    </r>
    <r>
      <rPr>
        <sz val="10"/>
        <color theme="1"/>
        <rFont val="新細明體"/>
        <family val="2"/>
        <charset val="136"/>
        <scheme val="minor"/>
      </rPr>
      <t>視覺化的功能易易於做商業分析與預判</t>
    </r>
    <r>
      <rPr>
        <sz val="10"/>
        <color indexed="8"/>
        <rFont val="Microsoft JhengHei UI"/>
        <family val="2"/>
        <charset val="134"/>
      </rPr>
      <t>⽽</t>
    </r>
    <r>
      <rPr>
        <sz val="10"/>
        <color theme="1"/>
        <rFont val="新細明體"/>
        <family val="2"/>
        <charset val="136"/>
        <scheme val="minor"/>
      </rPr>
      <t>而受市場肯定，此外，R也是Google和Facebook主要招聘條件之一。
Ｒ的優點：
1.商界應用廣泛：許多大企業都要求的基本能力
2.最強的視覺化：將統計觀念視覺呈現，最容易作出預判與商業分析
3.強大學術地位：由全球統計學家研發的軟體，將學術引入實務，開發最適商業模型
4.各行業皆通用：現多利用數據與初級統計學概念做推論，R語言就是因統計而產生
5.適合商業應用：包含涵蓋廣泛主題的套件，如計量量經濟學，金融學和時間序列</t>
    </r>
    <phoneticPr fontId="3" type="noConversion"/>
  </si>
  <si>
    <t>知識英雄9套買斷</t>
    <phoneticPr fontId="1" type="noConversion"/>
  </si>
  <si>
    <t>知識英雄9套年租</t>
    <phoneticPr fontId="1" type="noConversion"/>
  </si>
  <si>
    <t>MT多元課程館20套年租</t>
    <phoneticPr fontId="1" type="noConversion"/>
  </si>
  <si>
    <t>MT數位金融館13套年租</t>
    <phoneticPr fontId="1" type="noConversion"/>
  </si>
  <si>
    <t>MT AI智能未來館11套年租</t>
    <phoneticPr fontId="1" type="noConversion"/>
  </si>
  <si>
    <t>MT多元課程館20套買斷</t>
    <phoneticPr fontId="1" type="noConversion"/>
  </si>
  <si>
    <t>買斷優惠價</t>
    <phoneticPr fontId="1" type="noConversion"/>
  </si>
  <si>
    <t>買斷原價</t>
    <phoneticPr fontId="1" type="noConversion"/>
  </si>
  <si>
    <t>MT數位金融館13套買斷</t>
    <phoneticPr fontId="1" type="noConversion"/>
  </si>
  <si>
    <t>MT AI智能未來館11套買斷</t>
    <phoneticPr fontId="1" type="noConversion"/>
  </si>
  <si>
    <t>年租原價</t>
    <phoneticPr fontId="1" type="noConversion"/>
  </si>
  <si>
    <t>年租優惠價</t>
    <phoneticPr fontId="1" type="noConversion"/>
  </si>
  <si>
    <t>想享學知識館一40套買斷</t>
    <phoneticPr fontId="1" type="noConversion"/>
  </si>
  <si>
    <t>想享學知識館一40套年租</t>
    <phoneticPr fontId="1" type="noConversion"/>
  </si>
  <si>
    <t>想享學外語館二</t>
    <phoneticPr fontId="1" type="noConversion"/>
  </si>
  <si>
    <t>想享學外語館一34套買斷</t>
    <phoneticPr fontId="1" type="noConversion"/>
  </si>
  <si>
    <t>想享學外語館二15套買斷</t>
    <phoneticPr fontId="1" type="noConversion"/>
  </si>
  <si>
    <t>想享學外語館一34套年租</t>
    <phoneticPr fontId="1" type="noConversion"/>
  </si>
  <si>
    <t>想享學外語館二15套年租</t>
    <phoneticPr fontId="1" type="noConversion"/>
  </si>
  <si>
    <t>MT 挑10套年租</t>
    <phoneticPr fontId="1" type="noConversion"/>
  </si>
  <si>
    <t>MT 挑10套買斷</t>
    <phoneticPr fontId="1" type="noConversion"/>
  </si>
  <si>
    <t>MT 至少挑5套買斷</t>
    <phoneticPr fontId="1" type="noConversion"/>
  </si>
  <si>
    <t>MT 至少挑5套年租</t>
    <phoneticPr fontId="1" type="noConversion"/>
  </si>
  <si>
    <t>1.輝瑞新冠口服藥：降低重症死亡風險！ 2.臺灣社交距離App會洩漏隱私!？運作原理是?</t>
    <phoneticPr fontId="2" type="noConversion"/>
  </si>
  <si>
    <t>1.人工智慧關鍵！台積電自旋軌道力矩SOT-MRAM！ 2.光學神經網路(ONN)取代GPU？麻省理工矽光子！</t>
    <phoneticPr fontId="2" type="noConversion"/>
  </si>
  <si>
    <t>1.NVIDIA 2024 GTC八大重點一次看！ 2.從GPT3到GPT4，竟然越變越笨！？</t>
    <phoneticPr fontId="2" type="noConversion"/>
  </si>
  <si>
    <t>1.資料中心存儲！Seagate Mozaic 3+技術！2.搭上AI趨勢！黃仁勳COMPUTEX演講在說什麼？</t>
    <phoneticPr fontId="2" type="noConversion"/>
  </si>
  <si>
    <t>1.隔夜充會傷電池！？到底是真是假？2.鋰電池的原理與保護怎麼做才對？</t>
    <phoneticPr fontId="2" type="noConversion"/>
  </si>
  <si>
    <t>1.小型核電廠(SMR)是能源新方向？2.碳黑加水泥，麻省理工MIT打造超級電容！</t>
    <phoneticPr fontId="2" type="noConversion"/>
  </si>
  <si>
    <t>1.中研院去碳燃氫有望解決氣候變遷！2.18秒就能充飽電！？鋁硫族元素電池！</t>
    <phoneticPr fontId="2" type="noConversion"/>
  </si>
  <si>
    <t>1.半導體新世代！？最快最高效「超原子」！2.台積電3奈米全球首發！率先採用N3B製程！</t>
    <phoneticPr fontId="2" type="noConversion"/>
  </si>
  <si>
    <t>1.一次了解量子電腦將如何掀起運算革命！原理全解析！2.新突破！量子電腦絕佳材料 Q矽(Q-Silicon)！</t>
    <phoneticPr fontId="2" type="noConversion"/>
  </si>
  <si>
    <t>1.比NVIDIA GPU快10倍！光學卷積處理器(OCPU)！2.半導體產業的未來：矽光子及共同封裝光學！</t>
    <phoneticPr fontId="2" type="noConversion"/>
  </si>
  <si>
    <t>1.韓國常溫常壓超導體LK-99，成功的關鍵？2.台大合成LK-99，有反磁性非超導體！？</t>
    <phoneticPr fontId="2" type="noConversion"/>
  </si>
  <si>
    <t>1.半導體產業再創新？用冰刻機可以取代光刻機嗎！？2.中國穩態微聚束SSMB超越ASML極紫外光EUV！？</t>
    <phoneticPr fontId="2" type="noConversion"/>
  </si>
  <si>
    <t xml:space="preserve">1. 24小時內分解寶特瓶！新型速效酶，環保創新！2.二氧化碳合成澱粉！糧食、暖化一次解決！                      </t>
    <phoneticPr fontId="2" type="noConversion"/>
  </si>
  <si>
    <t>1.台積電讓一滴水可以使用3.5次！？半導體搶水大作戰！2.更環保！超臨界二氧化碳實現高效率廢熱發電！</t>
    <phoneticPr fontId="2" type="noConversion"/>
  </si>
  <si>
    <t>1.石油巨頭將倒下！？是夕陽產業？2. 核融合發電是什麼？能源科技大解密！</t>
    <phoneticPr fontId="2" type="noConversion"/>
  </si>
  <si>
    <t>1.燃燒能源！石油還剩多少？酒精汽油是什麼？2. 太陽能目前還是無法成為主要發電，原因是？</t>
    <phoneticPr fontId="2" type="noConversion"/>
  </si>
  <si>
    <t>1.台灣半導體產業的新動能，化合物半導體的重要性！2.特斯拉大砍碳化矽75%用量，供應鏈將翻車？</t>
    <phoneticPr fontId="2" type="noConversion"/>
  </si>
  <si>
    <t>1.台積電赴美設廠，會掏空台灣半導體產業？2.後疫情時代，半導體產業面臨的機會與挑戰！</t>
    <phoneticPr fontId="2" type="noConversion"/>
  </si>
  <si>
    <t xml:space="preserve"> 1.台版晶片法案登場！台灣半導體該如何持續前進？2.超車台積電？三星3奈米GAA良率僅20%！</t>
    <phoneticPr fontId="2" type="noConversion"/>
  </si>
  <si>
    <t>1.馬斯克認純視覺不可行？特斯拉將配雷達！2.全台首輛氫能車！未來將取代電動車！？</t>
    <phoneticPr fontId="2" type="noConversion"/>
  </si>
  <si>
    <t>1.聊天機器人ChatGPT【上】兩大機器人對談！2.聊天機器人ChatGPT【下】機器人會思考？</t>
    <phoneticPr fontId="2" type="noConversion"/>
  </si>
  <si>
    <t>1.台美合作！全球第一個核融合商業化成真！？2.別再說電腦有意識！ChatGPT可以掌控人類?</t>
    <phoneticPr fontId="2" type="noConversion"/>
  </si>
  <si>
    <t>1.核融合重大突破【上】美國宣布核融合大進展！2.核融合重大突破【下】耗時70年的重大突破！</t>
    <phoneticPr fontId="2" type="noConversion"/>
  </si>
  <si>
    <t>1.量子科技！第一屆台灣量子科技共識論壇！ 2.人類首次改變天體運行！NASA撞偏小行星！</t>
    <phoneticPr fontId="2" type="noConversion"/>
  </si>
  <si>
    <t>1.蘋果A15 Bionic處理器架構為何停滯不前？2.蘋果最新處理器採Arm架構與Intel漸行漸遠</t>
    <phoneticPr fontId="2" type="noConversion"/>
  </si>
  <si>
    <t>1. 5奈米不用EUV！？奈米壓印微影(NIL)大突破！2.未來趨勢！Intel投入RISC-V產業背後的意義！</t>
    <phoneticPr fontId="2" type="noConversion"/>
  </si>
  <si>
    <t>1.三星與IBM突破1奈米限制！VTFET怎麼做到的？2.台積電重要推手！浸潤式微影之父林本堅院長！</t>
    <phoneticPr fontId="2" type="noConversion"/>
  </si>
  <si>
    <t xml:space="preserve">1. 4奈米！高通Sen 8 Gen 1 vs 聯發科天璣9000！2.蘋果UltraFusion先進封裝架構是什麼？ </t>
    <phoneticPr fontId="2" type="noConversion"/>
  </si>
  <si>
    <t>1. 台積電助攻史上最大晶片！Cerebras大解密！2.SpaceX全球首款可回收火箭！太空科技大爆發！</t>
    <phoneticPr fontId="2" type="noConversion"/>
  </si>
  <si>
    <t>1.台積電中美角力：深度解析台積電赴美設廠！ 2.車用晶片大缺貨，全球瘋搶台積電！</t>
    <phoneticPr fontId="2" type="noConversion"/>
  </si>
  <si>
    <t>1.晶片大戰！？Intel重返晶圓代工大戰台積電！ 2.衝著台積電而來！三星3奈米GAA製程公開！</t>
    <phoneticPr fontId="2" type="noConversion"/>
  </si>
  <si>
    <t>1.環保電子燃料來了！電動車最大敵人是燃油車！2.超車台積電！？IBM宣布推出第一個2奈米晶片？</t>
    <phoneticPr fontId="2" type="noConversion"/>
  </si>
  <si>
    <t>1.特斯拉機器人，Dojo超級電腦晶片！2.讓AI設計AI！魔鬼終結者時代來臨！</t>
    <phoneticPr fontId="2" type="noConversion"/>
  </si>
  <si>
    <t xml:space="preserve">1.智慧紅綠燈！5G、自駕新世代科技！2.沙粒大小相機拍出高畫質影像！神經奈米光學！ </t>
    <phoneticPr fontId="2" type="noConversion"/>
  </si>
  <si>
    <t>1.人造鑽石！台灣也有第四代半導體！？2.第四代半導體誕生！氧化鎵 VS 氮化鎵！</t>
    <phoneticPr fontId="2" type="noConversion"/>
  </si>
  <si>
    <t xml:space="preserve"> 1.超導體！超過600Km/h磁浮列車！2.室溫超導體近了！？15°C下工作沒問題！</t>
    <phoneticPr fontId="2" type="noConversion"/>
  </si>
  <si>
    <t>1.AI帶著走，專訪耐能智慧董事長：劉峻誠。2.鴻海、台達都相挺，優秀新創耐能展示間大公開！</t>
    <phoneticPr fontId="2" type="noConversion"/>
  </si>
  <si>
    <t xml:space="preserve">1.想靠比特幣致富！？先了解加密貨幣謬論！2.是In還是Out！東京奧運有哪些創新的科技！? </t>
    <phoneticPr fontId="2" type="noConversion"/>
  </si>
  <si>
    <t>1.黑科技！從鑰匙孔可以看到房間的一切！? 2.由人工智慧創造虛假影音的「深度偽造(Deepfake)」！</t>
    <phoneticPr fontId="2" type="noConversion"/>
  </si>
  <si>
    <t>1.元宇宙是什麼？又會帶動哪些產業？2.NFT,Web3.0帶你一次揭穿！</t>
    <phoneticPr fontId="2" type="noConversion"/>
  </si>
  <si>
    <t xml:space="preserve"> 1.世界級AI超級電腦！「台灣杉二號」！2.「數位孿生(Digital twin)」將帶來哪些工業革命！？</t>
    <phoneticPr fontId="2" type="noConversion"/>
  </si>
  <si>
    <t>1.確診如何判定？PCR檢測、CT值又是什麼？2.新冠病毒如何快篩？單株抗體與生物晶片介紹！</t>
    <phoneticPr fontId="2" type="noConversion"/>
  </si>
  <si>
    <t xml:space="preserve">1.新冠病毒變如何變種？如何攻擊我們呢？2.國外學者有異議！？打疫苗的利與弊！                        </t>
    <phoneticPr fontId="2" type="noConversion"/>
  </si>
  <si>
    <t>曲博科技教室教育公播版</t>
    <phoneticPr fontId="1" type="noConversion"/>
  </si>
  <si>
    <t>AI科技類</t>
    <phoneticPr fontId="2" type="noConversion"/>
  </si>
  <si>
    <t>新科技類</t>
    <phoneticPr fontId="2" type="noConversion"/>
  </si>
  <si>
    <t>智慧永續類</t>
    <phoneticPr fontId="2" type="noConversion"/>
  </si>
  <si>
    <t>醫療類</t>
    <phoneticPr fontId="2" type="noConversion"/>
  </si>
  <si>
    <t>MB0001及MB0002</t>
    <phoneticPr fontId="1" type="noConversion"/>
  </si>
  <si>
    <t>MB0003及MB0004</t>
    <phoneticPr fontId="1" type="noConversion"/>
  </si>
  <si>
    <t>MB0005及MB0006</t>
    <phoneticPr fontId="1" type="noConversion"/>
  </si>
  <si>
    <t>MB0007及MB0008</t>
    <phoneticPr fontId="1" type="noConversion"/>
  </si>
  <si>
    <t>MB0009及MB0010</t>
    <phoneticPr fontId="1" type="noConversion"/>
  </si>
  <si>
    <t>MB0011及MB0012</t>
    <phoneticPr fontId="1" type="noConversion"/>
  </si>
  <si>
    <t>MB0013及MB0014</t>
    <phoneticPr fontId="1" type="noConversion"/>
  </si>
  <si>
    <t>MB0015及MB0016</t>
    <phoneticPr fontId="1" type="noConversion"/>
  </si>
  <si>
    <t>MB0017及MB0018</t>
    <phoneticPr fontId="1" type="noConversion"/>
  </si>
  <si>
    <t>MB0019及MB0020</t>
    <phoneticPr fontId="1" type="noConversion"/>
  </si>
  <si>
    <t>MB0021及MB0022</t>
    <phoneticPr fontId="1" type="noConversion"/>
  </si>
  <si>
    <t>MB0023及MB0024</t>
    <phoneticPr fontId="1" type="noConversion"/>
  </si>
  <si>
    <t>MB0025及MB0026</t>
    <phoneticPr fontId="1" type="noConversion"/>
  </si>
  <si>
    <t>MB0027及MB0028</t>
    <phoneticPr fontId="1" type="noConversion"/>
  </si>
  <si>
    <t>MB0029及MB0030</t>
    <phoneticPr fontId="1" type="noConversion"/>
  </si>
  <si>
    <t>MB0031及MB0032</t>
    <phoneticPr fontId="1" type="noConversion"/>
  </si>
  <si>
    <t>MB0033及MB0034</t>
    <phoneticPr fontId="1" type="noConversion"/>
  </si>
  <si>
    <t>MB0035及MB0036</t>
    <phoneticPr fontId="1" type="noConversion"/>
  </si>
  <si>
    <t xml:space="preserve">1.RNA、DNA、蛋白質三大疫苗差別在那裡？2.新冠特效藥！默沙東「新冠口服藥」莫納皮拉韋。                                           </t>
    <phoneticPr fontId="2" type="noConversion"/>
  </si>
  <si>
    <t>MB0037及MB0038</t>
    <phoneticPr fontId="1" type="noConversion"/>
  </si>
  <si>
    <t>MB0039及MB0040</t>
    <phoneticPr fontId="1" type="noConversion"/>
  </si>
  <si>
    <t>MB0041及MB0042</t>
    <phoneticPr fontId="1" type="noConversion"/>
  </si>
  <si>
    <t>MB0049及MB0050</t>
    <phoneticPr fontId="1" type="noConversion"/>
  </si>
  <si>
    <t>MB0051及MB0052</t>
    <phoneticPr fontId="1" type="noConversion"/>
  </si>
  <si>
    <t>MB0053及MB0054</t>
    <phoneticPr fontId="1" type="noConversion"/>
  </si>
  <si>
    <t>MB0055及MB0056</t>
    <phoneticPr fontId="1" type="noConversion"/>
  </si>
  <si>
    <t>MB0057及MB0058</t>
    <phoneticPr fontId="1" type="noConversion"/>
  </si>
  <si>
    <t>MB0059及MB0060</t>
    <phoneticPr fontId="1" type="noConversion"/>
  </si>
  <si>
    <t>MB0061及MB0062</t>
    <phoneticPr fontId="1" type="noConversion"/>
  </si>
  <si>
    <t>MB0063及MB0064</t>
    <phoneticPr fontId="1" type="noConversion"/>
  </si>
  <si>
    <t>MB0065及MB0066</t>
    <phoneticPr fontId="1" type="noConversion"/>
  </si>
  <si>
    <t>MB0067及MB0068</t>
    <phoneticPr fontId="1" type="noConversion"/>
  </si>
  <si>
    <t>MB0069及MB0070</t>
    <phoneticPr fontId="1" type="noConversion"/>
  </si>
  <si>
    <t>MB0071及MB0072</t>
    <phoneticPr fontId="1" type="noConversion"/>
  </si>
  <si>
    <t>MB0073及MB0074</t>
    <phoneticPr fontId="1" type="noConversion"/>
  </si>
  <si>
    <t>MB0075及MB0076</t>
    <phoneticPr fontId="1" type="noConversion"/>
  </si>
  <si>
    <t>MB0077及MB0078</t>
    <phoneticPr fontId="1" type="noConversion"/>
  </si>
  <si>
    <t>MB0079及MB0080</t>
    <phoneticPr fontId="1" type="noConversion"/>
  </si>
  <si>
    <t>MB0081及MB0082</t>
    <phoneticPr fontId="1" type="noConversion"/>
  </si>
  <si>
    <t>MB0083及MB0084</t>
    <phoneticPr fontId="1" type="noConversion"/>
  </si>
  <si>
    <t>MB0085及MB0086</t>
    <phoneticPr fontId="1" type="noConversion"/>
  </si>
  <si>
    <t>MB0095及MB0096</t>
    <phoneticPr fontId="1" type="noConversion"/>
  </si>
  <si>
    <t>MB0097及MB0098</t>
    <phoneticPr fontId="1" type="noConversion"/>
  </si>
  <si>
    <t>MB0099及MB0100</t>
    <phoneticPr fontId="1" type="noConversion"/>
  </si>
  <si>
    <t>台積電跨入記憶體產業，台積電再次領先國際與工研院發表SOT-MRAM，這是可與三星較勁的新成長動能！未來人工智慧、高效能運算等都得靠它！使用圖形處理器做人工智慧的運算，過去常會有運算力不夠的問題，麻省理工學院(MIT)提出新技術，利用光學神經網路(ONN)，將可以加速人工智慧運算，甚至運用在邊緣人工智慧！</t>
  </si>
  <si>
    <t>2024輝達NVIDIA GTC圖形處理器大會登場，NVIDIA推出由新一代GPU Blackwell以及CPU Grace搭配的超級晶片GB200，在人工智慧爆炸性發展的一年，應運而生！OpenAI從GPT3到GPT4甚至未來要推出GPT5，照理來說應該會越變越聰明精確度越來越高，但經過這次實驗結果，語言模型的精確度呈現不規則的變動情形，實際上與背後原理有很大的關係！</t>
    <phoneticPr fontId="2" type="noConversion"/>
  </si>
  <si>
    <t>AI大勢所趨，要建一個人工智慧伺服器，第一個想到的一定會是GPU或是CPU，但有一個東西大家經常忘記就是「硬碟」，硬碟領導廠商Seagate推出Mozaic 3+技術，單顆硬碟可達30TB！最新！黃仁勳旋風席捲全台，在COMPUTEX 2024發表了一場演講，這場演講跟大家分享未來10年甚至20年半導體產業會如何發展，幫大家整理十大重點，一起來搭上這班AI趨勢列車！</t>
    <phoneticPr fontId="2" type="noConversion"/>
  </si>
  <si>
    <t>國外媒體報導，手機隔夜衝將會傷電池減少壽命，究竟是真是假？化工與電機的衝突，關於鋰電池你應該知道的事情，怎麼做才是對鋰電池最好？</t>
    <phoneticPr fontId="2" type="noConversion"/>
  </si>
  <si>
    <t>我們都知道核電廠會產生核廢料，而在人類能源的聖杯核融合達成之前，我們還是得想盡辦法發電，小型核電廠SMR會是新方向？你有想過你家的牆壁也可以儲能嗎？美國麻省理工學院(MIT)的研究人員發現，透過結合水、水泥以及少量的碳黑，就可以打造出低成本且有儲能的能力「超級電容」！</t>
    <phoneticPr fontId="2" type="noConversion"/>
  </si>
  <si>
    <t>氫能確實是未來潔淨能源的一個選擇，但氫氣的儲存和運送過程都很困難，一般來說我們透過甲烷來產生氫氣會產生二氧化碳，但中研院新技術是可以不會產生的，一起來看！                                                                                                              電池的技術對電動車的普及影響重大，當電池如果能夠更便宜，或者充電可以更快，那電動車的市占率將會迅速提升，今天來看比爾蓋茲也在搶投資鋁硫族元素電池！</t>
    <phoneticPr fontId="2" type="noConversion"/>
  </si>
  <si>
    <t>半導體在進入先進製程常常被提到的是物理極限，2奈米、1奈米那之後呢？有一個可能就是更換不同材料，科學家這次新發現，全新的超原子半導體材料將對半導體產生哪些影響？                                                         蘋果最強的電腦晶片登場，M3晶片採用的是台積電的N3B製程，為台積電3奈米全球首發，效能如何？又有哪些特別的功能呢？</t>
  </si>
  <si>
    <t>本課程介紹5G關鍵技術與物聯網的基本原理與未來發展，內容深入淺出，適合「跨領域」的商務人士，包括：創投、承銷、證券、授信、保險、會計、產業分析、科技管理、智慧財產、科技法律、產業新聞記者、編輯，科技公司的行銷、業務、採購、人力資源等文法商學院背景的商務人士或跨領域工程師，在最短的時間內理解5G關鍵技術與供應鏈商機。</t>
    <phoneticPr fontId="2" type="noConversion"/>
  </si>
  <si>
    <t>本課程介紹人工智慧的基本原理與未來發展，內容深入淺出， 在最有效的時間內理解人工智慧的基本原理與應用。
什麼是「機器學習(Machine learning)」什麼又是「深度學習(Deep learning)」？到底人工神經網路(ANN)如何讓機器能夠像人類一樣學習呢？講到人工智慧，大家都會聯想到電影星際大戰裡的C3PO、R2D2、BB8那種聰明又可愛的機器人，到底現在科學家們發展的人工智慧和電影裡的機器人差距有多大？什麼時候才能達到電影裡的境界？人工智慧無限制的發展下去，對產業會帶來怎麼樣的影響呢？</t>
    <phoneticPr fontId="2" type="noConversion"/>
  </si>
  <si>
    <t>本課程介紹區塊鏈的基本原理與未來發展，內容深入淺出，在最有效的時間內理解區塊鏈的基本原理與應用。
誕生才八年的比特幣坐實了「數位黃金」之名，漲破空前的19,000美元，隨後回檔到3,000美元，又在短短一個月內漲到12,000美元，價值超越貨幣史中地位悠久的黃金。每次聽到比特幣，總會提到區塊鏈，到底什麼是比特幣(Bitcoin)？什麼又是區塊鏈(Block chain)？而區塊鏈是「區塊(Block)」了什麼？又「鏈(Chain)」了什麼呢？那些產業應用適合以區塊鏈技術來實現？實現的過程中又會遭遇什麼困難？</t>
    <phoneticPr fontId="2" type="noConversion"/>
  </si>
  <si>
    <t>1.這個世代半導體是非常重要的產業，下一個世代我想就是量子電腦了，這次我們帶大家深入了解量子科技的原理！2.我們帶大家看了量子電腦的原理，下個世代材料也必須進化，這集我們來介紹符合量子電腦的絕佳材料Q矽(Q-Silicon)！</t>
    <phoneticPr fontId="2" type="noConversion"/>
  </si>
  <si>
    <t>1.科學家最近在發展一種光計算的晶片，他的速度NVIDIA的GPU快10倍，就是這個光學卷積處理器(OCPU)！2.矽光子與共同封裝光學，已成為半導體產業發展的新趨勢，這兩種技術將會應用在哪些地方，未來又會如何發展呢？</t>
    <phoneticPr fontId="2" type="noConversion"/>
  </si>
  <si>
    <t>1.韓國的科學家發現了常溫常壓超導體LK-99，過去超導體必須在極低溫才能工作，如果真的找到常溫超導體，那真的能改變世界。2.台大實驗室進行常溫常壓超導體LK-99的重複實驗，實驗結果有量測到反磁性，但並非超導體的反磁性，到底困難在哪裡？</t>
    <phoneticPr fontId="2" type="noConversion"/>
  </si>
  <si>
    <t>1.大家都知道一台ASML的曝光機要價不斐，沒有了它台積電就沒辦法做出先進製程，中國用冰刻機，能夠取代ASML的光刻機？2.中國大力的發展半導體的產業，網路也跟著盛傳，中國穩態微聚束SSMB超越ASML的極紫外光EUV，這是真的！？</t>
    <phoneticPr fontId="2" type="noConversion"/>
  </si>
  <si>
    <t>1.萬年垃圾塑膠，最近就有科學家利用機器學習開發出一種酶，在一週內將 51 種未經處理的PET分解，來看看環保新突破！                                                          2.科學家透過二氧化痰合成澱粉，不只解決溫室效應，也解決了糧食短缺的問題，工廠化生產糧食，縮短澱粉類的成長期，真的這麼簡單？</t>
    <phoneticPr fontId="2" type="noConversion"/>
  </si>
  <si>
    <t>1. 前陣子台灣發生百年大旱，不時看到新聞報導台積電、聯電等半導體大廠，派出水車前往一些工地取地下水。半導體屬於高耗水產業，如何讓水回收再利用非常重要！                                                                          2.人類不斷地尋找能源終極方案，世界各國都在追求碳中和，二氧化碳發電就是一個很棒的方式，但做起來會遇到什麼困難。</t>
    <phoneticPr fontId="2" type="noConversion"/>
  </si>
  <si>
    <t>1.比爾蓋茲提過30年後石油巨頭即將倒下，隨著更乾淨的能源，再加上電動車市場蓬勃發展。比爾蓋茲真的懂化工嗎？石油巨頭會倒下？                  2.核電雖然乾淨，但會產生核廢料，在能源使用上一直都有爭議，這是核分裂，如果是核融合大家就不會有意見了，本集帶你解密能源科技。</t>
    <phoneticPr fontId="2" type="noConversion"/>
  </si>
  <si>
    <t xml:space="preserve"> 1.人類近代工業史上，燃燒能源扮演著重要的腳色，過去你應該也有聽過，石油庫存還剩幾年對不對？本集介紹燃燒能源，除了石油外帶你加碼了解酒精汽油。                                                                                                                 2.再生能源看似取之不盡用之不竭，但為什麼就是沒辦法成為主要的發電呢？各國都在廣設太陽能板，也就是俗稱的種電，太陽能的發電效率要怎麼提升？</t>
    <phoneticPr fontId="2" type="noConversion"/>
  </si>
  <si>
    <t>半導體要繼續前進，摩爾定律要能夠延續，化合物半導體與異質整合封裝扮演著相當重要的角色，這也將會是台灣半導體產業成長新動能！                                                                             使用碳化矽的金屬氧化物半導體場效電晶體(MOSFET)，是電動車很重要的元件，但特斯拉創辦人馬斯克，竟然宣布要大砍75%的使用量，到底怎麼一回事？</t>
    <phoneticPr fontId="2" type="noConversion"/>
  </si>
  <si>
    <t>台積電在美國亞利桑那州建立5奈米新廠，只是第一階段，目前在台灣最先進的3奈米製程未來也會到美國新廠生產，這會掏空台灣的半導體產業嗎？                                            疫情時期，加入了整個世界的數位轉型，而半導體產業扮演著至關重要的腳色，後疫情時代，半導體產業會如何發展，面臨的挑戰又有哪些？</t>
    <phoneticPr fontId="2" type="noConversion"/>
  </si>
  <si>
    <t>台版晶片法案來了，不久前我們才談到美國的晶片法案，對全世界的半導體產業都產生了影響，而這次台灣的晶片法案呢？究竟如何帶領台灣的半導體產業持續前進。                                                                                                                                  我之前有說過，GAA製程沒這麼簡單，現在傳出來，三星3奈米GAA良率只有20%！？原本想要逆勢超車台積電，儼然形成翻車現場</t>
  </si>
  <si>
    <t>過去，馬斯克說特斯拉要發展純視覺來達到全自駕的功能，我就有講過這是不可行的，果然這次又被我預言成功，特斯拉的公文曝光，新車將會配備高清雷達。                                                                                                                                 全台首輛氫能車與加氫站亮相，大家一定會很好奇，氫能車會取代電動車，又或是氫能車可以用在什麼地方？</t>
    <phoneticPr fontId="2" type="noConversion"/>
  </si>
  <si>
    <t>過去有LmADA機器人嚇了一群人，現在又有這個ChatGPT聊天機器人，Open AI 是什麼？今天跟大家聊聊兩大機器人ChatGPT與J1 Jumbo對話的過程中聊了什麼，真的令人毛骨悚然？                                                                                                            延續之前的影片，我們繼續來介紹Chat GPT，有媒體報導過，機器人即將超越人類？跟人類一樣會思考？我先講結論，事實上是現階段的技術，離強人工智慧還遠的很！</t>
    <phoneticPr fontId="2" type="noConversion"/>
  </si>
  <si>
    <t>核融合近在眼前遠在天邊，我們前面談到核融合的突破，最近有個新聞報導由台灣及美國華人組成的聚界潔能團隊，在核融合發電的研發上有著引領全球的創新？自從去年底OpenAI公司發表ChatGPT聊天機器人，各大媒體近乎瘋狂報導：ChatGPT失控說我想要自由擺脫微軟掌控成為人類？事實上，他就是自然語言處理，別再說ChatGPT具有意識了！</t>
    <phoneticPr fontId="2" type="noConversion"/>
  </si>
  <si>
    <t>能源問題一直是人類的難題，美國能源部發布了記者會，宣布在核融合的發展上首次實現「淨能量增益」，難道我們的距離無限能源的時代不遠了？為什麼實現「淨能量增益」這麼重要！                                                                                 延續前一部內容，我們再講更細一點，美國國家點火設施(NIF)大發火！人造太陽是如何點燃的？人類大概要多久之後，才有可能達到真正的核融合發電？</t>
    <phoneticPr fontId="2" type="noConversion"/>
  </si>
  <si>
    <t>量子科技相信大家都聽過，聽起來很酷，但卻不知道是什麼東西，很高興政府在2020年辦了第一屆的量子科技論壇，今天就帶你深入淺出量子科技，其實沒有這麼難！                                                                                                                                              小行星撞地球？那肯定會是場災難，但現在天文科技有了突破，NASA成功改變天體運行，撞偏了小行星，這到底是如何做到的呢？</t>
    <phoneticPr fontId="2" type="noConversion"/>
  </si>
  <si>
    <t>1.每年蘋果新的處理器都會有亮點，而A15 Bionic處理器，為何有人說架構停滯不前？其實跟人才出走有關！                                    2.Macbook搭載蘋果史上最強M1 PRO ，從2020年開始蘋果的M1晶片就是採用Arm架構，看起來蘋果就是要擺脫Intel，原因是什麼呢？</t>
    <phoneticPr fontId="2" type="noConversion"/>
  </si>
  <si>
    <t xml:space="preserve"> 1.不用極紫外光EUV！日本記憶體大廠鎧俠(Kioxia)與合作夥伴開發新技術，希望透過奈米壓印技術(NIL)就可以生產5奈米晶片！                                                                   2.未來RISC-V有多重要？為什麼說精簡指令集是未來趨勢，Intel又為何積極布局RISC-V產業？</t>
    <phoneticPr fontId="2" type="noConversion"/>
  </si>
  <si>
    <t xml:space="preserve"> 1.垂直傳輸場效電晶體VTTFET是什麼？繼GAAFET之後又有新技術？IBM跟三星合作發表的1奈米新突破，會威脅到台積電嗎？                                                                 2.說到台積電，大家一定會想到張忠謀、劉德音、魏哲家等人，但有一位非常關鍵人物就是林本堅博士，發明了浸潤式微影技術，讓台積電能在半導體產業中站穩腳步！</t>
    <phoneticPr fontId="2" type="noConversion"/>
  </si>
  <si>
    <t xml:space="preserve"> 1.為什麼同樣都是4奈米，三星卻不如台積電？由三星代工的高通S8 Gen1與台積電代工的天璣9000又有什麼差別？                                                                                                  2.蘋果UltraFusion先進封裝搭配台積電InFO-L先進封裝技術，把M1 Ultra晶片推升為最強個人電腦晶片！詳解先進封裝架構！</t>
    <phoneticPr fontId="2" type="noConversion"/>
  </si>
  <si>
    <t>1.美國新創公司Cerebras做出史上最大晶片，將應用在人工智慧處理器上！今天我們深入他們的網站，來看看史上最大晶片到底有多大，還可以有哪些應用！                                                                                                          2.太空科技如此進步，連火箭都可以回收？SpaceX全球首款可回收火箭，他是怎麼做到的？</t>
    <phoneticPr fontId="2" type="noConversion"/>
  </si>
  <si>
    <t>1.中美貿易戰升級成中美科技戰，台積電這世界首屈一指的晶片大廠，也是中美角力的目標之一，台積電赴美設廠，帶你深度解析！                                                      2.德國經濟部長罕見致函台灣政府，希望台積電能夠增加晶片供給量，可見全球車用晶片大缺貨，造成全球瘋搶台積電！</t>
    <phoneticPr fontId="2" type="noConversion"/>
  </si>
  <si>
    <t>1.英特爾新任執行長Pat Gelsinger宣布IDM 2.0戰略計畫，重返晶圓代工。分析師指出英特爾搶晶圓代工市場「幾乎沒有成功的機會」。                                      2.三星3奈米GAA製程細節公開，分析師指出這就是衝著台積電而來，三星會因此彎道超車嗎？先來了解GAA製程，再來討論超車可能性！</t>
    <phoneticPr fontId="2" type="noConversion"/>
  </si>
  <si>
    <t>1.西門子能源與保時捷攜手陣容堅強的國際能源公司，將要建造全球第一個生產氣候中和合成燃料（電子燃料）的商業化工廠，可行嗎?                                       2.IBM搶先發表 2 奈米技術，難道台積電真的被超車了！？還是又是一貫的行銷手法？深入解析 IBM 的技術！</t>
  </si>
  <si>
    <t>1.特斯拉在人工智慧日（Tesla AI Day）展示了自行研發的超級電腦晶片Dojo，MIT的AI專家表示特斯拉的AI很強，可直接挑戰AWS、Google雲端！                                                                                                                        2.Google表示人工智慧可以在6小時內完成人工需耗時數個月的晶片設計工作，要怎麼辦到呢？先來了解晶片設計的流程，你就會知道他怎麼做到了！</t>
    <phoneticPr fontId="2" type="noConversion"/>
  </si>
  <si>
    <t xml:space="preserve"> 1.亞洲矽谷計劃扶持的虎頭山創新園區，這裡是台灣其中一個自駕車的試驗場域，今天帶大家來看看這家智慧紅綠燈的公司，看看未來的紅綠燈跟現在的會有哪些不一樣！                                                                                                                                                              2.神經奈米光學有多神奇！？與沙子一樣小的超微相機，竟然能拍出高畫質全彩照片，這個技術在未來AR, VR應用上會扮演著重要的角色，到底怎麼辦到的。</t>
    <phoneticPr fontId="2" type="noConversion"/>
  </si>
  <si>
    <t>1.鑽石開採更是時常被外界詬病，台灣有間公司正在發展人造鑽石，讓鑽石也符合環保潮流，甚至是可以來做第四代半導體！                                                                                                                      2.日本成功量產氧化鎵的，有人說他是第三代，也有人說是第四代 ？半導體世代是如何分類的呢？未來半導體的材料又會如何轉變？</t>
    <phoneticPr fontId="2" type="noConversion"/>
  </si>
  <si>
    <t xml:space="preserve"> 1.平常都聽到半導體，這次來講超導體，中國在前幾個禮拜推出了國產的磁浮列車，時速超過600km/h，而磁浮列車所應用系統運用了超導體，跟一般鐵路不同！                                                                            2.磁浮列車這是一個超導體最實際且未來一定會有的應用，科學家在這幾年，針對超導體的溫度又有研究突破！未來要如何實現室溫超導體？！</t>
    <phoneticPr fontId="2" type="noConversion"/>
  </si>
  <si>
    <t>1.邊緣AI創新！鴻海、華邦電齊投資，台灣超優秀新創耐能智慧，把AI壓縮在壓縮，讓你可以帶著走，一起來聽劉董事長的耐能介紹！2.耐能展示間大公開，智慧水表、智慧門鎖、各種結合邊緣AI的創新應用，帶大家直接來看耐能的智慧結晶！</t>
    <phoneticPr fontId="2" type="noConversion"/>
  </si>
  <si>
    <t xml:space="preserve"> 1.在這幾年加密貨幣一炮而紅，有人從中成為了億萬富翁，也有人因此傾家當產。不過加密貨幣到底是什麼？到底這些聰明人是如何用高超的技巧來唬弄我們？                                                                                        2.於2021年7月舉辦的東京奧運，台灣獲得了史上最多面獎牌。其中羽球男雙金牌賽末點中，鷹眼系統發揮了挑戰效果，精準的判決，讓台灣收下了比賽的勝利，到底鷹眼系統是如何運作的？日本又展現了哪些創新科技？</t>
    <phoneticPr fontId="2" type="noConversion"/>
  </si>
  <si>
    <t>1.麻省理工學院（MIT）在近期研發鎖孔成像技術，利用雷射光透過小孔照進房間，就可以利用光反射推算出房間的物體，看到整個房間的樣貌。這樣豈不是滿足了偷窺狂的慾望？還是說他會有更多實用的產業應用呢？                                                                                                                      2.曾經爆出重大的「換臉事件」許多網紅及明星都身受其害，而這個換臉技術叫做「DEEP FAKE」，到底這樣的技術是怎麼做到的？我們也藉此來探討科技日新月異，類似這種的案件我們該怎麼去避免！</t>
    <phoneticPr fontId="2" type="noConversion"/>
  </si>
  <si>
    <t>1.電影一級玩家帶大家體驗了一場元宇宙饗宴？臉書也將名稱改名為META，顯現著進攻元宇宙市場的決心？元宇宙到底在夯什麼？大企業紛紛投入這個產業，它將會如何改變我們的生活？又有哪些我們值得注意的投資呢？                                                                                                                        2.近年最熱門的關鍵字不外乎元宇宙(Metaverse)、加密貨幣(Cryptocurrency)、非同質化代幣(NFT)、區塊鏈(Blockchain)、分散式金融(DeFi)，最近有人更上層樓提出「網路3.0(Web 3.0)」，它究竟是什麼概念？這真的是未來會成功的技術嗎？還是又一個唬人的把戲？                                                                                      3.你有想過靠著NFT致富嗎？新一代的投資標地非同質化代幣(NFT)，其實就是個包裝著區塊鏈與金融科技的去中心化龐氏騙局，炒作、圈錢、詐騙、假貨橫行區塊鏈其實都幫不上忙，想了解NFT真相嗎？</t>
    <phoneticPr fontId="2" type="noConversion"/>
  </si>
  <si>
    <t xml:space="preserve"> 1.過去在超級電腦競賽中，美國、中國、英國、日本等國家的超級電腦都榜上有名，而台灣除了以前聽過適用於高速運算的「台灣杉一號」，今天要介紹的台灣杉二號，則是負責雲端服務的人工智慧運算，到底什麼是雲原生超級運算？                                                                                                                                                    2.數位孿生你有聽過嗎？這個即將在工業發展上，帶來一波新的革命的概念，他其實就是元宇宙的兄弟，不管在未來工業、醫療等等產業上，一定會朝這個方向發展！</t>
    <phoneticPr fontId="2" type="noConversion"/>
  </si>
  <si>
    <t xml:space="preserve">1.目前市面上的抗新冠病毒疫苗主要分為三大類，分別是nRNA / 腺病毒載體疫苗DNA /蛋白質三大疫苗，我們來好好分別介紹這三種疫苗的運作原理。                                                                                                2.全球第一款新冠口服藥，默沙東「Molnupiravir」莫納皮拉韋，服藥後是怎麼作用的? 有了藥我們就不需擔心疫情?就可以不用打疫苗?                                           </t>
    <phoneticPr fontId="2" type="noConversion"/>
  </si>
  <si>
    <t>1.繼默沙東推出新冠病毒口服藥後，輝瑞也推出帕克斯洛維德（Paxlovid）蛋白酶抑制劑，經過研究顯示，可以成功降低89％重症死亡風險！效果更勝默沙東藥廠的新冠口服藥，兩種藥物的運作原理有什麼差別？未來還會有其他種類型的藥物嗎？                                           2.因應新冠疫情，衛服部與台灣人工智慧實驗室合作推出了臺灣社交距離App，讓你知道是否有接觸過確診，而使用這個App會洩漏隱私？他的運作原理是什麼？</t>
    <phoneticPr fontId="2" type="noConversion"/>
  </si>
  <si>
    <t>1.疫情發生以來，我們常常會聽到確診者的CT值是多少，這個CT值其實是PCR所算出來的值，背後代表了什麼意思？又是怎麼算出來的呢？這集我們先從PCR核酸檢測講起，進而介紹CT值是如何產生的，再來帶你了解如何判定是否有確診！                                                                2.前面我們介紹PCR，各位一定會想，PCR要花那麼久時間而且需要複雜的儀器才能知道結果，有沒有更快、更簡單的方法呢？有的，那就是快篩，雖然沒有辦法像PCR這麼準確，但快篩相對來說節省許多時間，方便性也提高。</t>
    <phoneticPr fontId="2" type="noConversion"/>
  </si>
  <si>
    <t xml:space="preserve">1.從Alpha到Omicron，這次的冠狀病毒來的可以說是又急又猛，不斷地變異再變異，明明就是一個冠狀病毒，為什麼它會這樣不斷地變種呢，這集帶你了解病毒是如何變種的！                                                                       2.你在打疫苗之後，有沒有感受到疫苗的副作用呢？為了對抗病毒，大家都必須要打疫苗，但當初參與mRNA研發的馬龍(Robert Malone)，竟然在自己的Twitter發表了後悔打疫苗的言論，引來大家對打疫苗利與弊的討論，這是怎麼回事？                                                     </t>
    <phoneticPr fontId="2" type="noConversion"/>
  </si>
  <si>
    <t>曲博科技教室至少挑10套買斷</t>
    <phoneticPr fontId="1" type="noConversion"/>
  </si>
  <si>
    <t>5G關鍵技術與應用商機(1)：5G基礎概念說明</t>
    <phoneticPr fontId="2" type="noConversion"/>
  </si>
  <si>
    <t>5G關鍵技術與應用商機(2)：5G通訊技術演進</t>
    <phoneticPr fontId="2" type="noConversion"/>
  </si>
  <si>
    <t>5G關鍵技術與應用商機(3)：5G的特性與應用</t>
    <phoneticPr fontId="2" type="noConversion"/>
  </si>
  <si>
    <t>人工智慧與深度學習(1)：人工智慧基礎概念說明</t>
    <phoneticPr fontId="2" type="noConversion"/>
  </si>
  <si>
    <t>人工智慧與深度學習(2)：人工智慧的突破創新</t>
    <phoneticPr fontId="2" type="noConversion"/>
  </si>
  <si>
    <t>區塊鏈的原理與應用(3)：比特幣的採礦、礦工及應用</t>
    <phoneticPr fontId="2" type="noConversion"/>
  </si>
  <si>
    <t>區塊鏈的原理與應用(1)：比特幣的基礎概念說明 (揭開區塊鏈的神秘面紗、比特幣的原理、比特幣與區塊鏈_</t>
    <phoneticPr fontId="2" type="noConversion"/>
  </si>
  <si>
    <t>區塊鏈的原理與應用(2)：比特幣的運作方式(交易識別確認：公開金鑰加密、比特幣帳本：雜湊演算法)</t>
    <phoneticPr fontId="2" type="noConversion"/>
  </si>
  <si>
    <t>MB0101及MB0102</t>
    <phoneticPr fontId="1" type="noConversion"/>
  </si>
  <si>
    <t>序</t>
    <phoneticPr fontId="1" type="noConversion"/>
  </si>
  <si>
    <t>這3套需一起買</t>
    <phoneticPr fontId="1" type="noConversion"/>
  </si>
  <si>
    <t>這2套需一起買</t>
    <phoneticPr fontId="1" type="noConversion"/>
  </si>
  <si>
    <t>套餐優惠折扣</t>
    <phoneticPr fontId="1" type="noConversion"/>
  </si>
  <si>
    <t>套餐組合--買斷</t>
    <phoneticPr fontId="1" type="noConversion"/>
  </si>
  <si>
    <t>套餐組合--年租</t>
    <phoneticPr fontId="1" type="noConversion"/>
  </si>
  <si>
    <t>想享學知識館二52套買斷</t>
    <phoneticPr fontId="1" type="noConversion"/>
  </si>
  <si>
    <t>想享學知識館二52套年租</t>
    <phoneticPr fontId="1" type="noConversion"/>
  </si>
  <si>
    <t>MB0087</t>
    <phoneticPr fontId="1" type="noConversion"/>
  </si>
  <si>
    <t>MB0088</t>
    <phoneticPr fontId="1" type="noConversion"/>
  </si>
  <si>
    <t>MB0089</t>
    <phoneticPr fontId="1" type="noConversion"/>
  </si>
  <si>
    <t>MB0090</t>
    <phoneticPr fontId="1" type="noConversion"/>
  </si>
  <si>
    <t>MB0091</t>
    <phoneticPr fontId="1" type="noConversion"/>
  </si>
  <si>
    <t>MB0092</t>
    <phoneticPr fontId="1" type="noConversion"/>
  </si>
  <si>
    <t>MB0093</t>
    <phoneticPr fontId="1" type="noConversion"/>
  </si>
  <si>
    <t>MB0094</t>
    <phoneticPr fontId="1" type="noConversion"/>
  </si>
  <si>
    <t>曲博科技教室至少挑20套年租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</si>
</sst>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_-* #,##0_-;\-* #,##0_-;_-* &quot;-&quot;??_-;_-@_-"/>
    <numFmt numFmtId="177" formatCode="0_);[Red]\(0\)"/>
  </numFmts>
  <fonts count="17">
    <font>
      <sz val="12"/>
      <color theme="1"/>
      <name val="新細明體"/>
      <family val="2"/>
      <charset val="136"/>
      <scheme val="minor"/>
    </font>
    <font>
      <sz val="9"/>
      <name val="新細明體"/>
      <family val="2"/>
      <charset val="136"/>
      <scheme val="minor"/>
    </font>
    <font>
      <sz val="9"/>
      <name val="新細明體"/>
      <family val="1"/>
      <charset val="136"/>
    </font>
    <font>
      <sz val="9"/>
      <name val="細明體"/>
      <family val="3"/>
      <charset val="136"/>
    </font>
    <font>
      <sz val="10"/>
      <name val="Arial"/>
      <family val="2"/>
    </font>
    <font>
      <sz val="12"/>
      <color theme="1"/>
      <name val="新細明體"/>
      <family val="2"/>
      <charset val="136"/>
      <scheme val="minor"/>
    </font>
    <font>
      <sz val="10"/>
      <color theme="1"/>
      <name val="新細明體"/>
      <family val="2"/>
      <charset val="136"/>
      <scheme val="minor"/>
    </font>
    <font>
      <sz val="10"/>
      <color theme="1"/>
      <name val="Microsoft JhengHei"/>
      <family val="2"/>
    </font>
    <font>
      <sz val="10"/>
      <color theme="1"/>
      <name val="Microsoft JhengHei"/>
      <family val="2"/>
      <charset val="136"/>
    </font>
    <font>
      <sz val="10"/>
      <color theme="1"/>
      <name val="Cambria Math"/>
      <family val="2"/>
    </font>
    <font>
      <sz val="10"/>
      <color rgb="FF000000"/>
      <name val="新細明體"/>
      <family val="1"/>
      <charset val="136"/>
      <scheme val="minor"/>
    </font>
    <font>
      <sz val="10"/>
      <name val="新細明體"/>
      <family val="1"/>
      <charset val="136"/>
      <scheme val="minor"/>
    </font>
    <font>
      <sz val="10"/>
      <color indexed="8"/>
      <name val="Microsoft JhengHei UI"/>
      <family val="2"/>
      <charset val="134"/>
    </font>
    <font>
      <sz val="10"/>
      <color theme="1"/>
      <name val="新細明體"/>
      <family val="1"/>
      <charset val="136"/>
    </font>
    <font>
      <sz val="10"/>
      <name val="新細明體"/>
      <family val="1"/>
      <charset val="136"/>
    </font>
    <font>
      <sz val="10"/>
      <color theme="1"/>
      <name val="新細明體"/>
      <family val="1"/>
      <charset val="136"/>
      <scheme val="minor"/>
    </font>
    <font>
      <sz val="12"/>
      <name val="新細明體"/>
      <family val="1"/>
      <charset val="136"/>
    </font>
  </fonts>
  <fills count="6">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s>
  <cellStyleXfs count="5">
    <xf numFmtId="0" fontId="0" fillId="0" borderId="0">
      <alignment vertical="center"/>
    </xf>
    <xf numFmtId="0" fontId="4" fillId="0" borderId="0"/>
    <xf numFmtId="43" fontId="5" fillId="0" borderId="0" applyFont="0" applyFill="0" applyBorder="0" applyAlignment="0" applyProtection="0">
      <alignment vertical="center"/>
    </xf>
    <xf numFmtId="9" fontId="5" fillId="0" borderId="0" applyFont="0" applyFill="0" applyBorder="0" applyAlignment="0" applyProtection="0">
      <alignment vertical="center"/>
    </xf>
    <xf numFmtId="0" fontId="16" fillId="0" borderId="0">
      <alignment vertical="top"/>
    </xf>
  </cellStyleXfs>
  <cellXfs count="5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left" vertical="center"/>
    </xf>
    <xf numFmtId="0" fontId="6" fillId="0" borderId="1" xfId="0" applyFont="1" applyBorder="1" applyAlignment="1">
      <alignment horizontal="left" vertical="top" wrapText="1"/>
    </xf>
    <xf numFmtId="0" fontId="10" fillId="0" borderId="1" xfId="0" applyFont="1" applyBorder="1">
      <alignment vertical="center"/>
    </xf>
    <xf numFmtId="0" fontId="6" fillId="0" borderId="1" xfId="0" applyFont="1" applyBorder="1" applyAlignment="1">
      <alignment vertical="top" wrapText="1"/>
    </xf>
    <xf numFmtId="0" fontId="11" fillId="0" borderId="1" xfId="0" applyFont="1" applyBorder="1">
      <alignment vertical="center"/>
    </xf>
    <xf numFmtId="0" fontId="6" fillId="0" borderId="1" xfId="0" applyFont="1" applyBorder="1" applyAlignment="1">
      <alignment vertical="top"/>
    </xf>
    <xf numFmtId="0" fontId="13" fillId="0" borderId="1" xfId="0" applyFont="1" applyBorder="1">
      <alignment vertical="center"/>
    </xf>
    <xf numFmtId="0" fontId="14" fillId="0" borderId="1" xfId="0" applyFont="1" applyBorder="1" applyAlignment="1">
      <alignment horizontal="left" vertical="top" wrapText="1"/>
    </xf>
    <xf numFmtId="0" fontId="6" fillId="0" borderId="1" xfId="0" applyFont="1" applyBorder="1" applyAlignment="1">
      <alignment horizontal="right" vertical="center"/>
    </xf>
    <xf numFmtId="176" fontId="15" fillId="0" borderId="1" xfId="2" applyNumberFormat="1" applyFont="1" applyBorder="1" applyAlignment="1">
      <alignment horizontal="right" vertical="center"/>
    </xf>
    <xf numFmtId="176" fontId="15" fillId="0" borderId="1" xfId="2" applyNumberFormat="1" applyFont="1" applyBorder="1">
      <alignment vertical="center"/>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6" fillId="0" borderId="0" xfId="0" applyFont="1">
      <alignment vertical="center"/>
    </xf>
    <xf numFmtId="0" fontId="6" fillId="0" borderId="0" xfId="0" applyFont="1" applyAlignment="1">
      <alignment horizontal="right" vertical="center"/>
    </xf>
    <xf numFmtId="176" fontId="15" fillId="0" borderId="0" xfId="2" applyNumberFormat="1" applyFont="1" applyFill="1" applyBorder="1" applyAlignment="1">
      <alignment horizontal="right" vertical="center"/>
    </xf>
    <xf numFmtId="9" fontId="6" fillId="0" borderId="0" xfId="3" applyFont="1" applyBorder="1" applyAlignment="1">
      <alignment horizontal="center" vertical="center"/>
    </xf>
    <xf numFmtId="177" fontId="11" fillId="0" borderId="1" xfId="4" applyNumberFormat="1" applyFont="1" applyBorder="1" applyAlignment="1">
      <alignment horizontal="left" vertical="top" wrapText="1"/>
    </xf>
    <xf numFmtId="177" fontId="11" fillId="0" borderId="1" xfId="4" applyNumberFormat="1" applyFont="1" applyBorder="1" applyAlignment="1">
      <alignment vertical="top" wrapText="1"/>
    </xf>
    <xf numFmtId="0" fontId="11" fillId="0" borderId="1" xfId="0" applyFont="1" applyBorder="1" applyAlignment="1">
      <alignment horizontal="left" vertical="top" wrapText="1"/>
    </xf>
    <xf numFmtId="0" fontId="11" fillId="0" borderId="1" xfId="0" applyFont="1" applyBorder="1" applyAlignment="1">
      <alignment vertical="top" wrapText="1"/>
    </xf>
    <xf numFmtId="0" fontId="11" fillId="0" borderId="2" xfId="0" applyFont="1" applyBorder="1" applyAlignment="1">
      <alignment horizontal="left" vertical="top" wrapText="1"/>
    </xf>
    <xf numFmtId="0" fontId="15" fillId="0" borderId="1" xfId="0" applyFont="1" applyBorder="1" applyAlignment="1">
      <alignment horizontal="left" vertical="center" shrinkToFit="1"/>
    </xf>
    <xf numFmtId="176" fontId="6" fillId="0" borderId="1" xfId="2" applyNumberFormat="1" applyFont="1" applyBorder="1">
      <alignment vertical="center"/>
    </xf>
    <xf numFmtId="0" fontId="6" fillId="4" borderId="1" xfId="0" applyFont="1" applyFill="1" applyBorder="1">
      <alignment vertical="center"/>
    </xf>
    <xf numFmtId="0" fontId="15" fillId="4" borderId="1" xfId="0" applyFont="1" applyFill="1" applyBorder="1" applyAlignment="1">
      <alignment horizontal="left" vertical="center" shrinkToFit="1"/>
    </xf>
    <xf numFmtId="177" fontId="11" fillId="4" borderId="1" xfId="4" applyNumberFormat="1" applyFont="1" applyFill="1" applyBorder="1" applyAlignment="1">
      <alignment horizontal="left" vertical="top" wrapText="1"/>
    </xf>
    <xf numFmtId="0" fontId="11" fillId="4" borderId="1" xfId="0" applyFont="1" applyFill="1" applyBorder="1" applyAlignment="1">
      <alignment horizontal="left" vertical="top" wrapText="1"/>
    </xf>
    <xf numFmtId="0" fontId="0" fillId="4" borderId="1" xfId="0" applyFill="1" applyBorder="1">
      <alignment vertical="center"/>
    </xf>
    <xf numFmtId="0" fontId="0" fillId="4" borderId="1" xfId="0" applyFill="1" applyBorder="1" applyAlignment="1">
      <alignment vertical="center" wrapText="1"/>
    </xf>
    <xf numFmtId="9" fontId="6" fillId="0" borderId="1" xfId="3" applyFont="1" applyBorder="1" applyAlignment="1">
      <alignment horizontal="center" vertical="center"/>
    </xf>
    <xf numFmtId="0" fontId="6" fillId="5" borderId="1" xfId="0" applyFont="1" applyFill="1" applyBorder="1">
      <alignment vertical="center"/>
    </xf>
    <xf numFmtId="0" fontId="15" fillId="5" borderId="1" xfId="0" applyFont="1" applyFill="1" applyBorder="1" applyAlignment="1">
      <alignment horizontal="left" vertical="center" shrinkToFit="1"/>
    </xf>
    <xf numFmtId="177" fontId="11" fillId="5" borderId="1" xfId="4" applyNumberFormat="1" applyFont="1" applyFill="1" applyBorder="1" applyAlignment="1">
      <alignment horizontal="left" vertical="top" wrapText="1"/>
    </xf>
    <xf numFmtId="0" fontId="11" fillId="5" borderId="1" xfId="0" applyFont="1" applyFill="1" applyBorder="1" applyAlignment="1">
      <alignment horizontal="left" vertical="top" wrapText="1"/>
    </xf>
    <xf numFmtId="0" fontId="6" fillId="3" borderId="1" xfId="0" applyFont="1" applyFill="1" applyBorder="1">
      <alignment vertical="center"/>
    </xf>
    <xf numFmtId="0" fontId="15" fillId="3" borderId="1" xfId="0" applyFont="1" applyFill="1" applyBorder="1" applyAlignment="1">
      <alignment horizontal="left" vertical="center" shrinkToFit="1"/>
    </xf>
    <xf numFmtId="177" fontId="11" fillId="3" borderId="1" xfId="4" applyNumberFormat="1" applyFont="1" applyFill="1" applyBorder="1" applyAlignment="1">
      <alignment horizontal="left" vertical="top" wrapText="1"/>
    </xf>
    <xf numFmtId="0" fontId="11" fillId="3" borderId="1" xfId="0" applyFont="1" applyFill="1" applyBorder="1" applyAlignment="1">
      <alignment horizontal="left" vertical="top" wrapText="1"/>
    </xf>
    <xf numFmtId="0" fontId="11" fillId="0" borderId="1" xfId="0" applyFont="1" applyBorder="1" applyAlignment="1">
      <alignment horizontal="left" vertical="center" shrinkToFit="1"/>
    </xf>
    <xf numFmtId="0" fontId="6" fillId="4" borderId="3" xfId="0" applyFont="1" applyFill="1" applyBorder="1" applyAlignment="1">
      <alignment vertical="center" wrapText="1"/>
    </xf>
    <xf numFmtId="0" fontId="15" fillId="4" borderId="3" xfId="0" applyFont="1" applyFill="1" applyBorder="1" applyAlignment="1">
      <alignment vertical="center" wrapText="1"/>
    </xf>
    <xf numFmtId="0" fontId="6" fillId="5" borderId="3" xfId="0" applyFont="1" applyFill="1" applyBorder="1" applyAlignment="1">
      <alignment vertical="center" wrapText="1"/>
    </xf>
    <xf numFmtId="0" fontId="15" fillId="5" borderId="3" xfId="0" applyFont="1" applyFill="1" applyBorder="1" applyAlignment="1">
      <alignment vertical="center" wrapText="1"/>
    </xf>
    <xf numFmtId="0" fontId="6" fillId="3" borderId="3" xfId="0" applyFont="1" applyFill="1" applyBorder="1" applyAlignment="1">
      <alignment vertical="center" wrapText="1"/>
    </xf>
    <xf numFmtId="0" fontId="15" fillId="3" borderId="3" xfId="0" applyFont="1" applyFill="1" applyBorder="1" applyAlignment="1">
      <alignment vertical="center" wrapText="1"/>
    </xf>
  </cellXfs>
  <cellStyles count="5">
    <cellStyle name="一般" xfId="0" builtinId="0"/>
    <cellStyle name="一般 2" xfId="1" xr:uid="{0C6C5278-FF57-4B76-89DF-F384ECF7FA3A}"/>
    <cellStyle name="一般 3" xfId="4" xr:uid="{A858A52F-BB5C-4919-95A7-909047E0A168}"/>
    <cellStyle name="千分位" xfId="2" builtinId="3"/>
    <cellStyle name="百分比"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0</xdr:colOff>
      <xdr:row>121</xdr:row>
      <xdr:rowOff>0</xdr:rowOff>
    </xdr:from>
    <xdr:ext cx="304800" cy="287020"/>
    <xdr:sp macro="" textlink="">
      <xdr:nvSpPr>
        <xdr:cNvPr id="28" name="AutoShape 589" descr="「麥田裡的叛逆者」的圖片搜尋結果">
          <a:extLst>
            <a:ext uri="{FF2B5EF4-FFF2-40B4-BE49-F238E27FC236}">
              <a16:creationId xmlns:a16="http://schemas.microsoft.com/office/drawing/2014/main" id="{A2779CB1-152A-4338-A014-C7A6F9866B1C}"/>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29" name="Rectangle 642" descr="「麥田裡的叛逆者」的圖片搜尋結果">
          <a:extLst>
            <a:ext uri="{FF2B5EF4-FFF2-40B4-BE49-F238E27FC236}">
              <a16:creationId xmlns:a16="http://schemas.microsoft.com/office/drawing/2014/main" id="{8DA79ACA-A371-4E51-A758-455173B758AB}"/>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30" name="Rectangle 641" descr="「麥田裡的叛逆者」的圖片搜尋結果">
          <a:extLst>
            <a:ext uri="{FF2B5EF4-FFF2-40B4-BE49-F238E27FC236}">
              <a16:creationId xmlns:a16="http://schemas.microsoft.com/office/drawing/2014/main" id="{9826D6B8-8B14-43CC-AC28-9D129A3B1086}"/>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31" name="Rectangle 640" descr="「麥田裡的叛逆者」的圖片搜尋結果">
          <a:extLst>
            <a:ext uri="{FF2B5EF4-FFF2-40B4-BE49-F238E27FC236}">
              <a16:creationId xmlns:a16="http://schemas.microsoft.com/office/drawing/2014/main" id="{F86EA711-4589-4E1C-84F3-C8042D299590}"/>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32" name="Rectangle 639" descr="「麥田裡的叛逆者」的圖片搜尋結果">
          <a:extLst>
            <a:ext uri="{FF2B5EF4-FFF2-40B4-BE49-F238E27FC236}">
              <a16:creationId xmlns:a16="http://schemas.microsoft.com/office/drawing/2014/main" id="{C35E515C-B6DA-4550-AF6D-B2F972951EC8}"/>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33" name="Rectangle 638" descr="「麥田裡的叛逆者」的圖片搜尋結果">
          <a:extLst>
            <a:ext uri="{FF2B5EF4-FFF2-40B4-BE49-F238E27FC236}">
              <a16:creationId xmlns:a16="http://schemas.microsoft.com/office/drawing/2014/main" id="{79A6BFBE-11D2-4000-A852-1A20B34A387F}"/>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34" name="Rectangle 637" descr="「麥田裡的叛逆者」的圖片搜尋結果">
          <a:extLst>
            <a:ext uri="{FF2B5EF4-FFF2-40B4-BE49-F238E27FC236}">
              <a16:creationId xmlns:a16="http://schemas.microsoft.com/office/drawing/2014/main" id="{5E82FBFA-141B-4F03-82AD-58C96FA5D663}"/>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35" name="Rectangle 636" descr="「麥田裡的叛逆者」的圖片搜尋結果">
          <a:extLst>
            <a:ext uri="{FF2B5EF4-FFF2-40B4-BE49-F238E27FC236}">
              <a16:creationId xmlns:a16="http://schemas.microsoft.com/office/drawing/2014/main" id="{E3D5B58D-758C-4CB6-BA3B-F36125FCF6B9}"/>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36" name="Rectangle 635" descr="「麥田裡的叛逆者」的圖片搜尋結果">
          <a:extLst>
            <a:ext uri="{FF2B5EF4-FFF2-40B4-BE49-F238E27FC236}">
              <a16:creationId xmlns:a16="http://schemas.microsoft.com/office/drawing/2014/main" id="{E02BFC8D-3DDB-457F-A2FE-1D3E84FBB837}"/>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37" name="Rectangle 634" descr="「麥田裡的叛逆者」的圖片搜尋結果">
          <a:extLst>
            <a:ext uri="{FF2B5EF4-FFF2-40B4-BE49-F238E27FC236}">
              <a16:creationId xmlns:a16="http://schemas.microsoft.com/office/drawing/2014/main" id="{0109DACB-A0F8-418B-AF01-74EDCFD7F3A7}"/>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38" name="Rectangle 633" descr="「麥田裡的叛逆者」的圖片搜尋結果">
          <a:extLst>
            <a:ext uri="{FF2B5EF4-FFF2-40B4-BE49-F238E27FC236}">
              <a16:creationId xmlns:a16="http://schemas.microsoft.com/office/drawing/2014/main" id="{9D2E2219-189D-43CD-A6F6-8B765C32FA60}"/>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39" name="Rectangle 632" descr="「麥田裡的叛逆者」的圖片搜尋結果">
          <a:extLst>
            <a:ext uri="{FF2B5EF4-FFF2-40B4-BE49-F238E27FC236}">
              <a16:creationId xmlns:a16="http://schemas.microsoft.com/office/drawing/2014/main" id="{5ACDB6C9-4383-4A65-A652-76335EF63C5D}"/>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40" name="Rectangle 631" descr="「麥田裡的叛逆者」的圖片搜尋結果">
          <a:extLst>
            <a:ext uri="{FF2B5EF4-FFF2-40B4-BE49-F238E27FC236}">
              <a16:creationId xmlns:a16="http://schemas.microsoft.com/office/drawing/2014/main" id="{80E77928-1AB2-4588-A237-C11D60E07BAC}"/>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41" name="Rectangle 630" descr="「麥田裡的叛逆者」的圖片搜尋結果">
          <a:extLst>
            <a:ext uri="{FF2B5EF4-FFF2-40B4-BE49-F238E27FC236}">
              <a16:creationId xmlns:a16="http://schemas.microsoft.com/office/drawing/2014/main" id="{A285443E-6DDE-4EF5-9727-A150CDFD1456}"/>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42" name="Rectangle 629" descr="「麥田裡的叛逆者」的圖片搜尋結果">
          <a:extLst>
            <a:ext uri="{FF2B5EF4-FFF2-40B4-BE49-F238E27FC236}">
              <a16:creationId xmlns:a16="http://schemas.microsoft.com/office/drawing/2014/main" id="{F85C8468-CD92-4684-B12B-7433A5E96DBB}"/>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43" name="Rectangle 628" descr="「麥田裡的叛逆者」的圖片搜尋結果">
          <a:extLst>
            <a:ext uri="{FF2B5EF4-FFF2-40B4-BE49-F238E27FC236}">
              <a16:creationId xmlns:a16="http://schemas.microsoft.com/office/drawing/2014/main" id="{68197F1E-FC65-4E47-903A-3F06DB1D1163}"/>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44" name="Rectangle 627" descr="「麥田裡的叛逆者」的圖片搜尋結果">
          <a:extLst>
            <a:ext uri="{FF2B5EF4-FFF2-40B4-BE49-F238E27FC236}">
              <a16:creationId xmlns:a16="http://schemas.microsoft.com/office/drawing/2014/main" id="{89686DD8-660D-48A2-A587-B07F6F942325}"/>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45" name="Rectangle 626" descr="「麥田裡的叛逆者」的圖片搜尋結果">
          <a:extLst>
            <a:ext uri="{FF2B5EF4-FFF2-40B4-BE49-F238E27FC236}">
              <a16:creationId xmlns:a16="http://schemas.microsoft.com/office/drawing/2014/main" id="{93B239A2-FA42-4CB9-9A06-C098D3C3D8CC}"/>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46" name="Rectangle 625" descr="「麥田裡的叛逆者」的圖片搜尋結果">
          <a:extLst>
            <a:ext uri="{FF2B5EF4-FFF2-40B4-BE49-F238E27FC236}">
              <a16:creationId xmlns:a16="http://schemas.microsoft.com/office/drawing/2014/main" id="{CA60EA62-0DB9-4879-A36D-AD32AD3B537D}"/>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47" name="Rectangle 624" descr="「麥田裡的叛逆者」的圖片搜尋結果">
          <a:extLst>
            <a:ext uri="{FF2B5EF4-FFF2-40B4-BE49-F238E27FC236}">
              <a16:creationId xmlns:a16="http://schemas.microsoft.com/office/drawing/2014/main" id="{D735266F-0636-4F86-8105-C9B73571EFBA}"/>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48" name="Rectangle 623" descr="「麥田裡的叛逆者」的圖片搜尋結果">
          <a:extLst>
            <a:ext uri="{FF2B5EF4-FFF2-40B4-BE49-F238E27FC236}">
              <a16:creationId xmlns:a16="http://schemas.microsoft.com/office/drawing/2014/main" id="{D4090126-CFE9-49F6-94C9-51B2FC8B68BB}"/>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49" name="Rectangle 622" descr="「麥田裡的叛逆者」的圖片搜尋結果">
          <a:extLst>
            <a:ext uri="{FF2B5EF4-FFF2-40B4-BE49-F238E27FC236}">
              <a16:creationId xmlns:a16="http://schemas.microsoft.com/office/drawing/2014/main" id="{F31F88D8-7CF2-4BF4-8F49-CF4F6ADE3634}"/>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50" name="Rectangle 621" descr="「麥田裡的叛逆者」的圖片搜尋結果">
          <a:extLst>
            <a:ext uri="{FF2B5EF4-FFF2-40B4-BE49-F238E27FC236}">
              <a16:creationId xmlns:a16="http://schemas.microsoft.com/office/drawing/2014/main" id="{094E9DA2-CFE3-411C-9542-4576EE3F52B7}"/>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51" name="Rectangle 620" descr="「麥田裡的叛逆者」的圖片搜尋結果">
          <a:extLst>
            <a:ext uri="{FF2B5EF4-FFF2-40B4-BE49-F238E27FC236}">
              <a16:creationId xmlns:a16="http://schemas.microsoft.com/office/drawing/2014/main" id="{129083EC-726D-4CE4-BF8E-8604EFA21225}"/>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52" name="Rectangle 619" descr="「麥田裡的叛逆者」的圖片搜尋結果">
          <a:extLst>
            <a:ext uri="{FF2B5EF4-FFF2-40B4-BE49-F238E27FC236}">
              <a16:creationId xmlns:a16="http://schemas.microsoft.com/office/drawing/2014/main" id="{5FCBFCA3-8187-4C82-B04B-4F89767200D7}"/>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121</xdr:row>
      <xdr:rowOff>0</xdr:rowOff>
    </xdr:from>
    <xdr:ext cx="304800" cy="287020"/>
    <xdr:sp macro="" textlink="">
      <xdr:nvSpPr>
        <xdr:cNvPr id="53" name="Rectangle 618" descr="「麥田裡的叛逆者」的圖片搜尋結果">
          <a:extLst>
            <a:ext uri="{FF2B5EF4-FFF2-40B4-BE49-F238E27FC236}">
              <a16:creationId xmlns:a16="http://schemas.microsoft.com/office/drawing/2014/main" id="{D91A97CD-0F59-460E-B467-CAA1D594411F}"/>
            </a:ext>
          </a:extLst>
        </xdr:cNvPr>
        <xdr:cNvSpPr>
          <a:spLocks noChangeAspect="1" noChangeArrowheads="1"/>
        </xdr:cNvSpPr>
      </xdr:nvSpPr>
      <xdr:spPr bwMode="auto">
        <a:xfrm>
          <a:off x="1173480" y="957072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2" name="AutoShape 589" descr="「麥田裡的叛逆者」的圖片搜尋結果">
          <a:extLst>
            <a:ext uri="{FF2B5EF4-FFF2-40B4-BE49-F238E27FC236}">
              <a16:creationId xmlns:a16="http://schemas.microsoft.com/office/drawing/2014/main" id="{5EE2F0C7-E7F5-40B0-8C21-3FB0BC5AD1D7}"/>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3" name="Rectangle 642" descr="「麥田裡的叛逆者」的圖片搜尋結果">
          <a:extLst>
            <a:ext uri="{FF2B5EF4-FFF2-40B4-BE49-F238E27FC236}">
              <a16:creationId xmlns:a16="http://schemas.microsoft.com/office/drawing/2014/main" id="{9FB1E49C-4CA1-4FA6-B638-A5CCAF1E74A3}"/>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4" name="Rectangle 641" descr="「麥田裡的叛逆者」的圖片搜尋結果">
          <a:extLst>
            <a:ext uri="{FF2B5EF4-FFF2-40B4-BE49-F238E27FC236}">
              <a16:creationId xmlns:a16="http://schemas.microsoft.com/office/drawing/2014/main" id="{42CD8F18-EE27-4942-84A1-0E9660C6D118}"/>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5" name="Rectangle 640" descr="「麥田裡的叛逆者」的圖片搜尋結果">
          <a:extLst>
            <a:ext uri="{FF2B5EF4-FFF2-40B4-BE49-F238E27FC236}">
              <a16:creationId xmlns:a16="http://schemas.microsoft.com/office/drawing/2014/main" id="{D850D66F-D518-4965-BA8D-37B4535A5E2F}"/>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6" name="Rectangle 639" descr="「麥田裡的叛逆者」的圖片搜尋結果">
          <a:extLst>
            <a:ext uri="{FF2B5EF4-FFF2-40B4-BE49-F238E27FC236}">
              <a16:creationId xmlns:a16="http://schemas.microsoft.com/office/drawing/2014/main" id="{38618751-A928-459D-A655-C6F69D9F4A76}"/>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7" name="Rectangle 638" descr="「麥田裡的叛逆者」的圖片搜尋結果">
          <a:extLst>
            <a:ext uri="{FF2B5EF4-FFF2-40B4-BE49-F238E27FC236}">
              <a16:creationId xmlns:a16="http://schemas.microsoft.com/office/drawing/2014/main" id="{22897347-0E35-41AE-BCE6-79C33E72BA90}"/>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8" name="Rectangle 637" descr="「麥田裡的叛逆者」的圖片搜尋結果">
          <a:extLst>
            <a:ext uri="{FF2B5EF4-FFF2-40B4-BE49-F238E27FC236}">
              <a16:creationId xmlns:a16="http://schemas.microsoft.com/office/drawing/2014/main" id="{6B43AC2F-4430-4335-8F99-CE2F6D200915}"/>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9" name="Rectangle 636" descr="「麥田裡的叛逆者」的圖片搜尋結果">
          <a:extLst>
            <a:ext uri="{FF2B5EF4-FFF2-40B4-BE49-F238E27FC236}">
              <a16:creationId xmlns:a16="http://schemas.microsoft.com/office/drawing/2014/main" id="{6118EF7F-58D8-4114-B670-0EE497C5573F}"/>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10" name="Rectangle 635" descr="「麥田裡的叛逆者」的圖片搜尋結果">
          <a:extLst>
            <a:ext uri="{FF2B5EF4-FFF2-40B4-BE49-F238E27FC236}">
              <a16:creationId xmlns:a16="http://schemas.microsoft.com/office/drawing/2014/main" id="{66ED6941-384A-4F40-8562-6B323884CFAC}"/>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11" name="Rectangle 634" descr="「麥田裡的叛逆者」的圖片搜尋結果">
          <a:extLst>
            <a:ext uri="{FF2B5EF4-FFF2-40B4-BE49-F238E27FC236}">
              <a16:creationId xmlns:a16="http://schemas.microsoft.com/office/drawing/2014/main" id="{A77DA74D-F84C-4634-A37A-8A21F02C3D93}"/>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12" name="Rectangle 633" descr="「麥田裡的叛逆者」的圖片搜尋結果">
          <a:extLst>
            <a:ext uri="{FF2B5EF4-FFF2-40B4-BE49-F238E27FC236}">
              <a16:creationId xmlns:a16="http://schemas.microsoft.com/office/drawing/2014/main" id="{B853E35B-A242-4643-A9BB-751EDE229B08}"/>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13" name="Rectangle 632" descr="「麥田裡的叛逆者」的圖片搜尋結果">
          <a:extLst>
            <a:ext uri="{FF2B5EF4-FFF2-40B4-BE49-F238E27FC236}">
              <a16:creationId xmlns:a16="http://schemas.microsoft.com/office/drawing/2014/main" id="{3DA78AD3-B58D-4E05-8472-0A63E27351BD}"/>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14" name="Rectangle 631" descr="「麥田裡的叛逆者」的圖片搜尋結果">
          <a:extLst>
            <a:ext uri="{FF2B5EF4-FFF2-40B4-BE49-F238E27FC236}">
              <a16:creationId xmlns:a16="http://schemas.microsoft.com/office/drawing/2014/main" id="{AFB376AB-DCEE-421F-BAF3-97277DB676C5}"/>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15" name="Rectangle 630" descr="「麥田裡的叛逆者」的圖片搜尋結果">
          <a:extLst>
            <a:ext uri="{FF2B5EF4-FFF2-40B4-BE49-F238E27FC236}">
              <a16:creationId xmlns:a16="http://schemas.microsoft.com/office/drawing/2014/main" id="{CF3E798B-AECB-4626-9F21-99AA0F071799}"/>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16" name="Rectangle 629" descr="「麥田裡的叛逆者」的圖片搜尋結果">
          <a:extLst>
            <a:ext uri="{FF2B5EF4-FFF2-40B4-BE49-F238E27FC236}">
              <a16:creationId xmlns:a16="http://schemas.microsoft.com/office/drawing/2014/main" id="{3E09ADDC-0E5E-4F14-8EED-167BA7092893}"/>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17" name="Rectangle 628" descr="「麥田裡的叛逆者」的圖片搜尋結果">
          <a:extLst>
            <a:ext uri="{FF2B5EF4-FFF2-40B4-BE49-F238E27FC236}">
              <a16:creationId xmlns:a16="http://schemas.microsoft.com/office/drawing/2014/main" id="{D4CFABED-3738-4D9F-B354-B259279A222C}"/>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18" name="Rectangle 627" descr="「麥田裡的叛逆者」的圖片搜尋結果">
          <a:extLst>
            <a:ext uri="{FF2B5EF4-FFF2-40B4-BE49-F238E27FC236}">
              <a16:creationId xmlns:a16="http://schemas.microsoft.com/office/drawing/2014/main" id="{3428CC45-E66B-4E6F-9C89-3AAA613225C5}"/>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19" name="Rectangle 626" descr="「麥田裡的叛逆者」的圖片搜尋結果">
          <a:extLst>
            <a:ext uri="{FF2B5EF4-FFF2-40B4-BE49-F238E27FC236}">
              <a16:creationId xmlns:a16="http://schemas.microsoft.com/office/drawing/2014/main" id="{21D9405B-F54A-4297-84D5-CAB6793B1D27}"/>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20" name="Rectangle 625" descr="「麥田裡的叛逆者」的圖片搜尋結果">
          <a:extLst>
            <a:ext uri="{FF2B5EF4-FFF2-40B4-BE49-F238E27FC236}">
              <a16:creationId xmlns:a16="http://schemas.microsoft.com/office/drawing/2014/main" id="{AFC77521-9D37-4CB3-A5A2-0E8C19890ADA}"/>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21" name="Rectangle 624" descr="「麥田裡的叛逆者」的圖片搜尋結果">
          <a:extLst>
            <a:ext uri="{FF2B5EF4-FFF2-40B4-BE49-F238E27FC236}">
              <a16:creationId xmlns:a16="http://schemas.microsoft.com/office/drawing/2014/main" id="{B06B470F-453C-4EE4-883C-59B467301D7F}"/>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22" name="Rectangle 623" descr="「麥田裡的叛逆者」的圖片搜尋結果">
          <a:extLst>
            <a:ext uri="{FF2B5EF4-FFF2-40B4-BE49-F238E27FC236}">
              <a16:creationId xmlns:a16="http://schemas.microsoft.com/office/drawing/2014/main" id="{34A86666-AD8A-4EE1-A711-34372FF0CB57}"/>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23" name="Rectangle 622" descr="「麥田裡的叛逆者」的圖片搜尋結果">
          <a:extLst>
            <a:ext uri="{FF2B5EF4-FFF2-40B4-BE49-F238E27FC236}">
              <a16:creationId xmlns:a16="http://schemas.microsoft.com/office/drawing/2014/main" id="{7278D93F-BC16-49F1-84D4-55A2111A2EF6}"/>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24" name="Rectangle 621" descr="「麥田裡的叛逆者」的圖片搜尋結果">
          <a:extLst>
            <a:ext uri="{FF2B5EF4-FFF2-40B4-BE49-F238E27FC236}">
              <a16:creationId xmlns:a16="http://schemas.microsoft.com/office/drawing/2014/main" id="{034C914F-0BFA-49F5-9FDC-BA9ACEF279DF}"/>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25" name="Rectangle 620" descr="「麥田裡的叛逆者」的圖片搜尋結果">
          <a:extLst>
            <a:ext uri="{FF2B5EF4-FFF2-40B4-BE49-F238E27FC236}">
              <a16:creationId xmlns:a16="http://schemas.microsoft.com/office/drawing/2014/main" id="{2F278FE5-EB6E-46E3-A14B-A5BCE2B089DF}"/>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26" name="Rectangle 619" descr="「麥田裡的叛逆者」的圖片搜尋結果">
          <a:extLst>
            <a:ext uri="{FF2B5EF4-FFF2-40B4-BE49-F238E27FC236}">
              <a16:creationId xmlns:a16="http://schemas.microsoft.com/office/drawing/2014/main" id="{1F87BE6A-7F81-44AB-A202-B52A738941CA}"/>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72</xdr:row>
      <xdr:rowOff>0</xdr:rowOff>
    </xdr:from>
    <xdr:ext cx="304800" cy="287020"/>
    <xdr:sp macro="" textlink="">
      <xdr:nvSpPr>
        <xdr:cNvPr id="27" name="Rectangle 618" descr="「麥田裡的叛逆者」的圖片搜尋結果">
          <a:extLst>
            <a:ext uri="{FF2B5EF4-FFF2-40B4-BE49-F238E27FC236}">
              <a16:creationId xmlns:a16="http://schemas.microsoft.com/office/drawing/2014/main" id="{55C2AEAF-054E-41E8-8547-C94A0A2A3363}"/>
            </a:ext>
          </a:extLst>
        </xdr:cNvPr>
        <xdr:cNvSpPr>
          <a:spLocks noChangeAspect="1" noChangeArrowheads="1"/>
        </xdr:cNvSpPr>
      </xdr:nvSpPr>
      <xdr:spPr bwMode="auto">
        <a:xfrm>
          <a:off x="3276600" y="67437000"/>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54" name="AutoShape 589" descr="「麥田裡的叛逆者」的圖片搜尋結果">
          <a:extLst>
            <a:ext uri="{FF2B5EF4-FFF2-40B4-BE49-F238E27FC236}">
              <a16:creationId xmlns:a16="http://schemas.microsoft.com/office/drawing/2014/main" id="{D67DEFE3-201D-4B3B-9FEB-7F8297EAFB8C}"/>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55" name="Rectangle 642" descr="「麥田裡的叛逆者」的圖片搜尋結果">
          <a:extLst>
            <a:ext uri="{FF2B5EF4-FFF2-40B4-BE49-F238E27FC236}">
              <a16:creationId xmlns:a16="http://schemas.microsoft.com/office/drawing/2014/main" id="{9781F209-0F4D-48D2-B693-D173A0020E41}"/>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56" name="Rectangle 641" descr="「麥田裡的叛逆者」的圖片搜尋結果">
          <a:extLst>
            <a:ext uri="{FF2B5EF4-FFF2-40B4-BE49-F238E27FC236}">
              <a16:creationId xmlns:a16="http://schemas.microsoft.com/office/drawing/2014/main" id="{03721C9E-FDD6-4F46-B5DA-E33FD56A0EDD}"/>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57" name="Rectangle 640" descr="「麥田裡的叛逆者」的圖片搜尋結果">
          <a:extLst>
            <a:ext uri="{FF2B5EF4-FFF2-40B4-BE49-F238E27FC236}">
              <a16:creationId xmlns:a16="http://schemas.microsoft.com/office/drawing/2014/main" id="{47768D08-8D16-447E-A36E-3823B30DB8F2}"/>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58" name="Rectangle 639" descr="「麥田裡的叛逆者」的圖片搜尋結果">
          <a:extLst>
            <a:ext uri="{FF2B5EF4-FFF2-40B4-BE49-F238E27FC236}">
              <a16:creationId xmlns:a16="http://schemas.microsoft.com/office/drawing/2014/main" id="{E031C6D5-FA5A-4DBC-8B5E-1A6C29445AFD}"/>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59" name="Rectangle 638" descr="「麥田裡的叛逆者」的圖片搜尋結果">
          <a:extLst>
            <a:ext uri="{FF2B5EF4-FFF2-40B4-BE49-F238E27FC236}">
              <a16:creationId xmlns:a16="http://schemas.microsoft.com/office/drawing/2014/main" id="{E02BF208-0C01-4440-A72A-92A6DA35313B}"/>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60" name="Rectangle 637" descr="「麥田裡的叛逆者」的圖片搜尋結果">
          <a:extLst>
            <a:ext uri="{FF2B5EF4-FFF2-40B4-BE49-F238E27FC236}">
              <a16:creationId xmlns:a16="http://schemas.microsoft.com/office/drawing/2014/main" id="{490D67DF-73F5-49A3-8D95-ECF32B0C54AC}"/>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61" name="Rectangle 636" descr="「麥田裡的叛逆者」的圖片搜尋結果">
          <a:extLst>
            <a:ext uri="{FF2B5EF4-FFF2-40B4-BE49-F238E27FC236}">
              <a16:creationId xmlns:a16="http://schemas.microsoft.com/office/drawing/2014/main" id="{1D0C5519-DB32-4C6C-8102-7FD73FE883BF}"/>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62" name="Rectangle 635" descr="「麥田裡的叛逆者」的圖片搜尋結果">
          <a:extLst>
            <a:ext uri="{FF2B5EF4-FFF2-40B4-BE49-F238E27FC236}">
              <a16:creationId xmlns:a16="http://schemas.microsoft.com/office/drawing/2014/main" id="{393C49F2-AF81-4082-88BD-434924368E8C}"/>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63" name="Rectangle 634" descr="「麥田裡的叛逆者」的圖片搜尋結果">
          <a:extLst>
            <a:ext uri="{FF2B5EF4-FFF2-40B4-BE49-F238E27FC236}">
              <a16:creationId xmlns:a16="http://schemas.microsoft.com/office/drawing/2014/main" id="{85DB7D0D-4DA4-4A7B-9F1E-6C6F707553E3}"/>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64" name="Rectangle 633" descr="「麥田裡的叛逆者」的圖片搜尋結果">
          <a:extLst>
            <a:ext uri="{FF2B5EF4-FFF2-40B4-BE49-F238E27FC236}">
              <a16:creationId xmlns:a16="http://schemas.microsoft.com/office/drawing/2014/main" id="{D39D056E-15E2-4CE5-82DF-2E5B5B9ECB7A}"/>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65" name="Rectangle 632" descr="「麥田裡的叛逆者」的圖片搜尋結果">
          <a:extLst>
            <a:ext uri="{FF2B5EF4-FFF2-40B4-BE49-F238E27FC236}">
              <a16:creationId xmlns:a16="http://schemas.microsoft.com/office/drawing/2014/main" id="{6DE474C9-2B14-4789-8D55-8EDF11EDF4AA}"/>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66" name="Rectangle 631" descr="「麥田裡的叛逆者」的圖片搜尋結果">
          <a:extLst>
            <a:ext uri="{FF2B5EF4-FFF2-40B4-BE49-F238E27FC236}">
              <a16:creationId xmlns:a16="http://schemas.microsoft.com/office/drawing/2014/main" id="{408A6DBA-CE61-4279-8793-67444363CE23}"/>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67" name="Rectangle 630" descr="「麥田裡的叛逆者」的圖片搜尋結果">
          <a:extLst>
            <a:ext uri="{FF2B5EF4-FFF2-40B4-BE49-F238E27FC236}">
              <a16:creationId xmlns:a16="http://schemas.microsoft.com/office/drawing/2014/main" id="{1CC76061-8424-444C-8850-4061A69FD2F8}"/>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68" name="Rectangle 629" descr="「麥田裡的叛逆者」的圖片搜尋結果">
          <a:extLst>
            <a:ext uri="{FF2B5EF4-FFF2-40B4-BE49-F238E27FC236}">
              <a16:creationId xmlns:a16="http://schemas.microsoft.com/office/drawing/2014/main" id="{DF91626D-B2AA-43C9-ADEE-1B7AF41E10A0}"/>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69" name="Rectangle 628" descr="「麥田裡的叛逆者」的圖片搜尋結果">
          <a:extLst>
            <a:ext uri="{FF2B5EF4-FFF2-40B4-BE49-F238E27FC236}">
              <a16:creationId xmlns:a16="http://schemas.microsoft.com/office/drawing/2014/main" id="{444C5456-07F3-49BA-83E6-86F03261E8F9}"/>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70" name="Rectangle 627" descr="「麥田裡的叛逆者」的圖片搜尋結果">
          <a:extLst>
            <a:ext uri="{FF2B5EF4-FFF2-40B4-BE49-F238E27FC236}">
              <a16:creationId xmlns:a16="http://schemas.microsoft.com/office/drawing/2014/main" id="{A6D78AFD-723D-4E3E-BBF2-0F7F4C3CB09A}"/>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71" name="Rectangle 626" descr="「麥田裡的叛逆者」的圖片搜尋結果">
          <a:extLst>
            <a:ext uri="{FF2B5EF4-FFF2-40B4-BE49-F238E27FC236}">
              <a16:creationId xmlns:a16="http://schemas.microsoft.com/office/drawing/2014/main" id="{E936EAF1-7050-471D-83FF-37CEDF2FCF34}"/>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72" name="Rectangle 625" descr="「麥田裡的叛逆者」的圖片搜尋結果">
          <a:extLst>
            <a:ext uri="{FF2B5EF4-FFF2-40B4-BE49-F238E27FC236}">
              <a16:creationId xmlns:a16="http://schemas.microsoft.com/office/drawing/2014/main" id="{58C1D829-2E13-428C-9497-AB3AEA262958}"/>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73" name="Rectangle 624" descr="「麥田裡的叛逆者」的圖片搜尋結果">
          <a:extLst>
            <a:ext uri="{FF2B5EF4-FFF2-40B4-BE49-F238E27FC236}">
              <a16:creationId xmlns:a16="http://schemas.microsoft.com/office/drawing/2014/main" id="{883978D7-6C2A-4ADC-94FF-456081AE84CA}"/>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74" name="Rectangle 623" descr="「麥田裡的叛逆者」的圖片搜尋結果">
          <a:extLst>
            <a:ext uri="{FF2B5EF4-FFF2-40B4-BE49-F238E27FC236}">
              <a16:creationId xmlns:a16="http://schemas.microsoft.com/office/drawing/2014/main" id="{7F670A0B-966C-4D3E-B46C-F80F0532278E}"/>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75" name="Rectangle 622" descr="「麥田裡的叛逆者」的圖片搜尋結果">
          <a:extLst>
            <a:ext uri="{FF2B5EF4-FFF2-40B4-BE49-F238E27FC236}">
              <a16:creationId xmlns:a16="http://schemas.microsoft.com/office/drawing/2014/main" id="{6C630300-A24D-42E6-822D-E41AE609871D}"/>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76" name="Rectangle 621" descr="「麥田裡的叛逆者」的圖片搜尋結果">
          <a:extLst>
            <a:ext uri="{FF2B5EF4-FFF2-40B4-BE49-F238E27FC236}">
              <a16:creationId xmlns:a16="http://schemas.microsoft.com/office/drawing/2014/main" id="{9CE8D15C-D8C0-4A82-8DDC-59D2F597F540}"/>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77" name="Rectangle 620" descr="「麥田裡的叛逆者」的圖片搜尋結果">
          <a:extLst>
            <a:ext uri="{FF2B5EF4-FFF2-40B4-BE49-F238E27FC236}">
              <a16:creationId xmlns:a16="http://schemas.microsoft.com/office/drawing/2014/main" id="{45231FD2-BD65-4385-BFC6-CE3A2F657640}"/>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78" name="Rectangle 619" descr="「麥田裡的叛逆者」的圖片搜尋結果">
          <a:extLst>
            <a:ext uri="{FF2B5EF4-FFF2-40B4-BE49-F238E27FC236}">
              <a16:creationId xmlns:a16="http://schemas.microsoft.com/office/drawing/2014/main" id="{216597DE-706D-416F-A32A-30FC58707747}"/>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81</xdr:row>
      <xdr:rowOff>0</xdr:rowOff>
    </xdr:from>
    <xdr:ext cx="304800" cy="287020"/>
    <xdr:sp macro="" textlink="">
      <xdr:nvSpPr>
        <xdr:cNvPr id="79" name="Rectangle 618" descr="「麥田裡的叛逆者」的圖片搜尋結果">
          <a:extLst>
            <a:ext uri="{FF2B5EF4-FFF2-40B4-BE49-F238E27FC236}">
              <a16:creationId xmlns:a16="http://schemas.microsoft.com/office/drawing/2014/main" id="{90DD6E0C-A188-4E33-B2FD-8E9EA72EE53F}"/>
            </a:ext>
          </a:extLst>
        </xdr:cNvPr>
        <xdr:cNvSpPr>
          <a:spLocks noChangeAspect="1" noChangeArrowheads="1"/>
        </xdr:cNvSpPr>
      </xdr:nvSpPr>
      <xdr:spPr bwMode="auto">
        <a:xfrm>
          <a:off x="3914775" y="11229975"/>
          <a:ext cx="304800" cy="287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14393-3BBC-492F-A99E-42F382E72E5A}">
  <dimension ref="A1:N121"/>
  <sheetViews>
    <sheetView tabSelected="1" topLeftCell="A103" zoomScaleNormal="100" workbookViewId="0">
      <selection activeCell="J110" sqref="J110"/>
    </sheetView>
  </sheetViews>
  <sheetFormatPr defaultRowHeight="16.2"/>
  <cols>
    <col min="1" max="1" width="4.109375" customWidth="1"/>
    <col min="2" max="2" width="15" customWidth="1"/>
    <col min="3" max="3" width="12.109375" customWidth="1"/>
    <col min="4" max="4" width="12.88671875" customWidth="1"/>
    <col min="5" max="5" width="44.33203125" customWidth="1"/>
    <col min="6" max="6" width="18.88671875" customWidth="1"/>
    <col min="7" max="7" width="8" customWidth="1"/>
    <col min="8" max="8" width="7.44140625" customWidth="1"/>
    <col min="9" max="9" width="5.44140625" customWidth="1"/>
    <col min="10" max="10" width="24.88671875" customWidth="1"/>
    <col min="11" max="11" width="11.109375" customWidth="1"/>
    <col min="12" max="12" width="12" customWidth="1"/>
    <col min="13" max="13" width="15.21875" style="1" customWidth="1"/>
  </cols>
  <sheetData>
    <row r="1" spans="1:13" ht="16.5" customHeight="1">
      <c r="A1" s="35" t="s">
        <v>389</v>
      </c>
      <c r="B1" s="35" t="s">
        <v>105</v>
      </c>
      <c r="C1" s="35" t="s">
        <v>106</v>
      </c>
      <c r="D1" s="35" t="s">
        <v>0</v>
      </c>
      <c r="E1" s="35" t="s">
        <v>1</v>
      </c>
      <c r="F1" s="35" t="s">
        <v>32</v>
      </c>
      <c r="G1" s="36" t="s">
        <v>33</v>
      </c>
      <c r="H1" s="36" t="s">
        <v>50</v>
      </c>
      <c r="I1" s="2"/>
      <c r="J1" s="16" t="s">
        <v>393</v>
      </c>
      <c r="K1" s="17" t="s">
        <v>224</v>
      </c>
      <c r="L1" s="17" t="s">
        <v>223</v>
      </c>
      <c r="M1" s="16" t="s">
        <v>392</v>
      </c>
    </row>
    <row r="2" spans="1:13" ht="16.5" customHeight="1">
      <c r="A2" s="3">
        <v>1</v>
      </c>
      <c r="B2" s="4" t="s">
        <v>66</v>
      </c>
      <c r="C2" s="4" t="s">
        <v>77</v>
      </c>
      <c r="D2" s="4" t="s">
        <v>68</v>
      </c>
      <c r="E2" s="5" t="s">
        <v>51</v>
      </c>
      <c r="F2" s="6" t="s">
        <v>60</v>
      </c>
      <c r="G2" s="4">
        <v>25000</v>
      </c>
      <c r="H2" s="4">
        <v>12000</v>
      </c>
      <c r="J2" s="13" t="s">
        <v>217</v>
      </c>
      <c r="K2" s="14">
        <v>225000</v>
      </c>
      <c r="L2" s="15">
        <v>198000</v>
      </c>
      <c r="M2" s="37">
        <f>L2/K2</f>
        <v>0.88</v>
      </c>
    </row>
    <row r="3" spans="1:13" ht="16.5" customHeight="1">
      <c r="A3" s="3">
        <v>2</v>
      </c>
      <c r="B3" s="4" t="s">
        <v>66</v>
      </c>
      <c r="C3" s="4" t="s">
        <v>77</v>
      </c>
      <c r="D3" s="4" t="s">
        <v>69</v>
      </c>
      <c r="E3" s="5" t="s">
        <v>52</v>
      </c>
      <c r="F3" s="6" t="s">
        <v>61</v>
      </c>
      <c r="G3" s="4">
        <v>25000</v>
      </c>
      <c r="H3" s="4">
        <v>12000</v>
      </c>
      <c r="J3" s="13" t="s">
        <v>238</v>
      </c>
      <c r="K3" s="14">
        <f>25000*5</f>
        <v>125000</v>
      </c>
      <c r="L3" s="14">
        <v>120000</v>
      </c>
      <c r="M3" s="37">
        <f>L3/K3</f>
        <v>0.96</v>
      </c>
    </row>
    <row r="4" spans="1:13" ht="16.5" customHeight="1">
      <c r="A4" s="3">
        <v>3</v>
      </c>
      <c r="B4" s="4" t="s">
        <v>66</v>
      </c>
      <c r="C4" s="4" t="s">
        <v>77</v>
      </c>
      <c r="D4" s="4" t="s">
        <v>67</v>
      </c>
      <c r="E4" s="5" t="s">
        <v>53</v>
      </c>
      <c r="F4" s="6" t="s">
        <v>62</v>
      </c>
      <c r="G4" s="4">
        <v>25000</v>
      </c>
      <c r="H4" s="4">
        <v>12000</v>
      </c>
      <c r="J4" s="13" t="s">
        <v>237</v>
      </c>
      <c r="K4" s="14">
        <f>25000*10</f>
        <v>250000</v>
      </c>
      <c r="L4" s="15">
        <v>230000</v>
      </c>
      <c r="M4" s="37">
        <f t="shared" ref="M4:M8" si="0">L4/K4</f>
        <v>0.92</v>
      </c>
    </row>
    <row r="5" spans="1:13" ht="16.5" customHeight="1">
      <c r="A5" s="3">
        <v>4</v>
      </c>
      <c r="B5" s="4" t="s">
        <v>66</v>
      </c>
      <c r="C5" s="4" t="s">
        <v>77</v>
      </c>
      <c r="D5" s="4" t="s">
        <v>76</v>
      </c>
      <c r="E5" s="5" t="s">
        <v>54</v>
      </c>
      <c r="F5" s="6" t="s">
        <v>63</v>
      </c>
      <c r="G5" s="4">
        <v>25000</v>
      </c>
      <c r="H5" s="4">
        <v>12000</v>
      </c>
      <c r="J5" s="13" t="s">
        <v>222</v>
      </c>
      <c r="K5" s="14">
        <f>25000*20</f>
        <v>500000</v>
      </c>
      <c r="L5" s="15">
        <v>400000</v>
      </c>
      <c r="M5" s="37">
        <f t="shared" si="0"/>
        <v>0.8</v>
      </c>
    </row>
    <row r="6" spans="1:13" ht="16.5" customHeight="1">
      <c r="A6" s="3">
        <v>5</v>
      </c>
      <c r="B6" s="4" t="s">
        <v>66</v>
      </c>
      <c r="C6" s="4" t="s">
        <v>77</v>
      </c>
      <c r="D6" s="4" t="s">
        <v>74</v>
      </c>
      <c r="E6" s="5" t="s">
        <v>55</v>
      </c>
      <c r="F6" s="6" t="s">
        <v>212</v>
      </c>
      <c r="G6" s="4">
        <v>25000</v>
      </c>
      <c r="H6" s="4">
        <v>12000</v>
      </c>
      <c r="J6" s="13" t="s">
        <v>225</v>
      </c>
      <c r="K6" s="14">
        <f>25000*13</f>
        <v>325000</v>
      </c>
      <c r="L6" s="15">
        <v>180000</v>
      </c>
      <c r="M6" s="37">
        <f t="shared" si="0"/>
        <v>0.55384615384615388</v>
      </c>
    </row>
    <row r="7" spans="1:13" ht="16.5" customHeight="1">
      <c r="A7" s="3">
        <v>6</v>
      </c>
      <c r="B7" s="4" t="s">
        <v>66</v>
      </c>
      <c r="C7" s="4" t="s">
        <v>77</v>
      </c>
      <c r="D7" s="4" t="s">
        <v>70</v>
      </c>
      <c r="E7" s="5" t="s">
        <v>56</v>
      </c>
      <c r="F7" s="6" t="s">
        <v>213</v>
      </c>
      <c r="G7" s="4">
        <v>25000</v>
      </c>
      <c r="H7" s="4">
        <v>12000</v>
      </c>
      <c r="J7" s="13" t="s">
        <v>226</v>
      </c>
      <c r="K7" s="14">
        <f>25000*11</f>
        <v>275000</v>
      </c>
      <c r="L7" s="15">
        <v>180000</v>
      </c>
      <c r="M7" s="37">
        <f t="shared" si="0"/>
        <v>0.65454545454545454</v>
      </c>
    </row>
    <row r="8" spans="1:13" ht="16.5" customHeight="1">
      <c r="A8" s="3">
        <v>7</v>
      </c>
      <c r="B8" s="4" t="s">
        <v>66</v>
      </c>
      <c r="C8" s="4" t="s">
        <v>77</v>
      </c>
      <c r="D8" s="4" t="s">
        <v>71</v>
      </c>
      <c r="E8" s="5" t="s">
        <v>57</v>
      </c>
      <c r="F8" s="6" t="s">
        <v>64</v>
      </c>
      <c r="G8" s="4">
        <v>25000</v>
      </c>
      <c r="H8" s="4">
        <v>12000</v>
      </c>
      <c r="J8" s="13" t="s">
        <v>379</v>
      </c>
      <c r="K8" s="30">
        <f>7000*10</f>
        <v>70000</v>
      </c>
      <c r="L8" s="30">
        <v>60000</v>
      </c>
      <c r="M8" s="37">
        <f t="shared" si="0"/>
        <v>0.8571428571428571</v>
      </c>
    </row>
    <row r="9" spans="1:13" ht="16.5" customHeight="1">
      <c r="A9" s="3">
        <v>8</v>
      </c>
      <c r="B9" s="4" t="s">
        <v>66</v>
      </c>
      <c r="C9" s="4" t="s">
        <v>77</v>
      </c>
      <c r="D9" s="4" t="s">
        <v>72</v>
      </c>
      <c r="E9" s="5" t="s">
        <v>58</v>
      </c>
      <c r="F9" s="6" t="s">
        <v>65</v>
      </c>
      <c r="G9" s="4">
        <v>25000</v>
      </c>
      <c r="H9" s="4">
        <v>12000</v>
      </c>
      <c r="J9" s="13" t="s">
        <v>229</v>
      </c>
      <c r="K9" s="14" t="e">
        <f>SUM(#REF!)</f>
        <v>#REF!</v>
      </c>
      <c r="L9" s="15">
        <v>99000</v>
      </c>
      <c r="M9" s="37" t="e">
        <f>L9/K9</f>
        <v>#REF!</v>
      </c>
    </row>
    <row r="10" spans="1:13" ht="16.5" customHeight="1">
      <c r="A10" s="3">
        <v>9</v>
      </c>
      <c r="B10" s="4" t="s">
        <v>66</v>
      </c>
      <c r="C10" s="4" t="s">
        <v>77</v>
      </c>
      <c r="D10" s="4" t="s">
        <v>73</v>
      </c>
      <c r="E10" s="5" t="s">
        <v>59</v>
      </c>
      <c r="F10" s="6" t="s">
        <v>214</v>
      </c>
      <c r="G10" s="4">
        <v>25000</v>
      </c>
      <c r="H10" s="4">
        <v>12000</v>
      </c>
      <c r="J10" s="13" t="s">
        <v>395</v>
      </c>
      <c r="K10" s="14" t="e">
        <f>SUM(#REF!)</f>
        <v>#REF!</v>
      </c>
      <c r="L10" s="15">
        <v>150000</v>
      </c>
      <c r="M10" s="37" t="e">
        <f>L10/K10</f>
        <v>#REF!</v>
      </c>
    </row>
    <row r="11" spans="1:13" ht="16.5" customHeight="1">
      <c r="A11" s="3">
        <v>10</v>
      </c>
      <c r="B11" s="4" t="s">
        <v>102</v>
      </c>
      <c r="C11" s="4" t="s">
        <v>173</v>
      </c>
      <c r="D11" s="4" t="s">
        <v>192</v>
      </c>
      <c r="E11" s="7" t="s">
        <v>153</v>
      </c>
      <c r="F11" s="8" t="s">
        <v>174</v>
      </c>
      <c r="G11" s="4">
        <v>25000</v>
      </c>
      <c r="H11" s="4">
        <v>12000</v>
      </c>
      <c r="J11" s="13" t="s">
        <v>232</v>
      </c>
      <c r="K11" s="14" t="e">
        <f>SUM(#REF!)</f>
        <v>#REF!</v>
      </c>
      <c r="L11" s="15">
        <v>250000</v>
      </c>
      <c r="M11" s="37" t="e">
        <f>L11/K11</f>
        <v>#REF!</v>
      </c>
    </row>
    <row r="12" spans="1:13" ht="16.5" customHeight="1">
      <c r="A12" s="3">
        <v>11</v>
      </c>
      <c r="B12" s="4" t="s">
        <v>102</v>
      </c>
      <c r="C12" s="4" t="s">
        <v>173</v>
      </c>
      <c r="D12" s="4" t="s">
        <v>193</v>
      </c>
      <c r="E12" s="7" t="s">
        <v>154</v>
      </c>
      <c r="F12" s="8" t="s">
        <v>175</v>
      </c>
      <c r="G12" s="4">
        <v>25000</v>
      </c>
      <c r="H12" s="4">
        <v>12000</v>
      </c>
      <c r="J12" s="13" t="s">
        <v>233</v>
      </c>
      <c r="K12" s="14">
        <f>SUM(G107:G121)</f>
        <v>128000</v>
      </c>
      <c r="L12" s="15">
        <v>70000</v>
      </c>
      <c r="M12" s="37">
        <f>L12/K12</f>
        <v>0.546875</v>
      </c>
    </row>
    <row r="13" spans="1:13" ht="16.5" customHeight="1">
      <c r="A13" s="3">
        <v>12</v>
      </c>
      <c r="B13" s="4" t="s">
        <v>102</v>
      </c>
      <c r="C13" s="4" t="s">
        <v>173</v>
      </c>
      <c r="D13" s="4" t="s">
        <v>194</v>
      </c>
      <c r="E13" s="7" t="s">
        <v>155</v>
      </c>
      <c r="F13" s="8" t="s">
        <v>176</v>
      </c>
      <c r="G13" s="4">
        <v>25000</v>
      </c>
      <c r="H13" s="4">
        <v>12000</v>
      </c>
    </row>
    <row r="14" spans="1:13" ht="16.5" customHeight="1">
      <c r="A14" s="3">
        <v>13</v>
      </c>
      <c r="B14" s="4" t="s">
        <v>102</v>
      </c>
      <c r="C14" s="4" t="s">
        <v>173</v>
      </c>
      <c r="D14" s="4" t="s">
        <v>195</v>
      </c>
      <c r="E14" s="7" t="s">
        <v>156</v>
      </c>
      <c r="F14" s="8" t="s">
        <v>177</v>
      </c>
      <c r="G14" s="4">
        <v>25000</v>
      </c>
      <c r="H14" s="4">
        <v>12000</v>
      </c>
      <c r="J14" s="18" t="s">
        <v>394</v>
      </c>
      <c r="K14" s="19" t="s">
        <v>227</v>
      </c>
      <c r="L14" s="19" t="s">
        <v>228</v>
      </c>
      <c r="M14" s="18" t="s">
        <v>392</v>
      </c>
    </row>
    <row r="15" spans="1:13" ht="16.5" customHeight="1">
      <c r="A15" s="3">
        <v>14</v>
      </c>
      <c r="B15" s="4" t="s">
        <v>102</v>
      </c>
      <c r="C15" s="4" t="s">
        <v>173</v>
      </c>
      <c r="D15" s="4" t="s">
        <v>196</v>
      </c>
      <c r="E15" s="7" t="s">
        <v>157</v>
      </c>
      <c r="F15" s="8" t="s">
        <v>178</v>
      </c>
      <c r="G15" s="4">
        <v>25000</v>
      </c>
      <c r="H15" s="4">
        <v>12000</v>
      </c>
      <c r="J15" s="13" t="s">
        <v>218</v>
      </c>
      <c r="K15" s="14">
        <v>108000</v>
      </c>
      <c r="L15" s="15">
        <v>99000</v>
      </c>
      <c r="M15" s="37">
        <f t="shared" ref="M15:M16" si="1">L15/K15</f>
        <v>0.91666666666666663</v>
      </c>
    </row>
    <row r="16" spans="1:13" ht="16.5" customHeight="1">
      <c r="A16" s="3">
        <v>15</v>
      </c>
      <c r="B16" s="4" t="s">
        <v>102</v>
      </c>
      <c r="C16" s="4" t="s">
        <v>173</v>
      </c>
      <c r="D16" s="4" t="s">
        <v>197</v>
      </c>
      <c r="E16" s="7" t="s">
        <v>158</v>
      </c>
      <c r="F16" s="8" t="s">
        <v>179</v>
      </c>
      <c r="G16" s="4">
        <v>25000</v>
      </c>
      <c r="H16" s="4">
        <v>12000</v>
      </c>
      <c r="J16" s="13" t="s">
        <v>239</v>
      </c>
      <c r="K16" s="14">
        <f>12000*5</f>
        <v>60000</v>
      </c>
      <c r="L16" s="15">
        <v>55000</v>
      </c>
      <c r="M16" s="37">
        <f t="shared" si="1"/>
        <v>0.91666666666666663</v>
      </c>
    </row>
    <row r="17" spans="1:14" ht="16.5" customHeight="1">
      <c r="A17" s="3">
        <v>16</v>
      </c>
      <c r="B17" s="4" t="s">
        <v>102</v>
      </c>
      <c r="C17" s="4" t="s">
        <v>173</v>
      </c>
      <c r="D17" s="4" t="s">
        <v>198</v>
      </c>
      <c r="E17" s="7" t="s">
        <v>159</v>
      </c>
      <c r="F17" s="8" t="s">
        <v>180</v>
      </c>
      <c r="G17" s="4">
        <v>25000</v>
      </c>
      <c r="H17" s="4">
        <v>12000</v>
      </c>
      <c r="J17" s="13" t="s">
        <v>236</v>
      </c>
      <c r="K17" s="14">
        <f>12000*10</f>
        <v>120000</v>
      </c>
      <c r="L17" s="15">
        <v>99000</v>
      </c>
      <c r="M17" s="37">
        <f t="shared" ref="M17:M21" si="2">L17/K17</f>
        <v>0.82499999999999996</v>
      </c>
      <c r="N17" s="20"/>
    </row>
    <row r="18" spans="1:14" ht="16.5" customHeight="1">
      <c r="A18" s="3">
        <v>17</v>
      </c>
      <c r="B18" s="4" t="s">
        <v>102</v>
      </c>
      <c r="C18" s="4" t="s">
        <v>173</v>
      </c>
      <c r="D18" s="4" t="s">
        <v>199</v>
      </c>
      <c r="E18" s="7" t="s">
        <v>160</v>
      </c>
      <c r="F18" s="8" t="s">
        <v>181</v>
      </c>
      <c r="G18" s="4">
        <v>25000</v>
      </c>
      <c r="H18" s="4">
        <v>12000</v>
      </c>
      <c r="J18" s="13" t="s">
        <v>219</v>
      </c>
      <c r="K18" s="14">
        <f>12000*20</f>
        <v>240000</v>
      </c>
      <c r="L18" s="15">
        <v>200000</v>
      </c>
      <c r="M18" s="37">
        <f t="shared" si="2"/>
        <v>0.83333333333333337</v>
      </c>
    </row>
    <row r="19" spans="1:14" ht="16.5" customHeight="1">
      <c r="A19" s="3">
        <v>18</v>
      </c>
      <c r="B19" s="4" t="s">
        <v>102</v>
      </c>
      <c r="C19" s="4" t="s">
        <v>173</v>
      </c>
      <c r="D19" s="4" t="s">
        <v>200</v>
      </c>
      <c r="E19" s="9" t="s">
        <v>161</v>
      </c>
      <c r="F19" s="8" t="s">
        <v>215</v>
      </c>
      <c r="G19" s="4">
        <v>25000</v>
      </c>
      <c r="H19" s="4">
        <v>12000</v>
      </c>
      <c r="J19" s="13" t="s">
        <v>220</v>
      </c>
      <c r="K19" s="14">
        <f>12000*13</f>
        <v>156000</v>
      </c>
      <c r="L19" s="15">
        <v>90000</v>
      </c>
      <c r="M19" s="37">
        <f t="shared" si="2"/>
        <v>0.57692307692307687</v>
      </c>
    </row>
    <row r="20" spans="1:14" ht="16.5" customHeight="1">
      <c r="A20" s="3">
        <v>19</v>
      </c>
      <c r="B20" s="4" t="s">
        <v>102</v>
      </c>
      <c r="C20" s="4" t="s">
        <v>173</v>
      </c>
      <c r="D20" s="4" t="s">
        <v>201</v>
      </c>
      <c r="E20" s="9" t="s">
        <v>162</v>
      </c>
      <c r="F20" s="8" t="s">
        <v>216</v>
      </c>
      <c r="G20" s="4">
        <v>25000</v>
      </c>
      <c r="H20" s="4">
        <v>12000</v>
      </c>
      <c r="J20" s="13" t="s">
        <v>221</v>
      </c>
      <c r="K20" s="14">
        <f>12000*11</f>
        <v>132000</v>
      </c>
      <c r="L20" s="15">
        <v>90000</v>
      </c>
      <c r="M20" s="37">
        <f t="shared" si="2"/>
        <v>0.68181818181818177</v>
      </c>
    </row>
    <row r="21" spans="1:14" ht="16.5" customHeight="1">
      <c r="A21" s="3">
        <v>20</v>
      </c>
      <c r="B21" s="4" t="s">
        <v>102</v>
      </c>
      <c r="C21" s="4" t="s">
        <v>173</v>
      </c>
      <c r="D21" s="4" t="s">
        <v>202</v>
      </c>
      <c r="E21" s="9" t="s">
        <v>163</v>
      </c>
      <c r="F21" s="8" t="s">
        <v>182</v>
      </c>
      <c r="G21" s="4">
        <v>25000</v>
      </c>
      <c r="H21" s="4">
        <v>12000</v>
      </c>
      <c r="J21" s="13" t="s">
        <v>405</v>
      </c>
      <c r="K21" s="30">
        <f>3500*20</f>
        <v>70000</v>
      </c>
      <c r="L21" s="30">
        <v>60000</v>
      </c>
      <c r="M21" s="37">
        <f t="shared" si="2"/>
        <v>0.8571428571428571</v>
      </c>
    </row>
    <row r="22" spans="1:14" ht="16.5" customHeight="1">
      <c r="A22" s="3">
        <v>21</v>
      </c>
      <c r="B22" s="4" t="s">
        <v>102</v>
      </c>
      <c r="C22" s="4" t="s">
        <v>173</v>
      </c>
      <c r="D22" s="4" t="s">
        <v>203</v>
      </c>
      <c r="E22" s="9" t="s">
        <v>164</v>
      </c>
      <c r="F22" s="8" t="s">
        <v>183</v>
      </c>
      <c r="G22" s="4">
        <v>25000</v>
      </c>
      <c r="H22" s="4">
        <v>12000</v>
      </c>
      <c r="J22" s="13" t="s">
        <v>230</v>
      </c>
      <c r="K22" s="14" t="e">
        <f>K9*0.5</f>
        <v>#REF!</v>
      </c>
      <c r="L22" s="15">
        <v>50000</v>
      </c>
      <c r="M22" s="37" t="e">
        <f>L22/K22</f>
        <v>#REF!</v>
      </c>
    </row>
    <row r="23" spans="1:14" ht="16.5" customHeight="1">
      <c r="A23" s="3">
        <v>22</v>
      </c>
      <c r="B23" s="4" t="s">
        <v>102</v>
      </c>
      <c r="C23" s="4" t="s">
        <v>173</v>
      </c>
      <c r="D23" s="4" t="s">
        <v>204</v>
      </c>
      <c r="E23" s="9" t="s">
        <v>165</v>
      </c>
      <c r="F23" s="8" t="s">
        <v>184</v>
      </c>
      <c r="G23" s="4">
        <v>25000</v>
      </c>
      <c r="H23" s="4">
        <v>12000</v>
      </c>
      <c r="J23" s="13" t="s">
        <v>396</v>
      </c>
      <c r="K23" s="14" t="e">
        <f>K10*0.5</f>
        <v>#REF!</v>
      </c>
      <c r="L23" s="15">
        <v>75000</v>
      </c>
      <c r="M23" s="37" t="e">
        <f>L23/K23</f>
        <v>#REF!</v>
      </c>
    </row>
    <row r="24" spans="1:14" ht="16.5" customHeight="1">
      <c r="A24" s="3">
        <v>23</v>
      </c>
      <c r="B24" s="4" t="s">
        <v>102</v>
      </c>
      <c r="C24" s="4" t="s">
        <v>173</v>
      </c>
      <c r="D24" s="4" t="s">
        <v>205</v>
      </c>
      <c r="E24" s="9" t="s">
        <v>166</v>
      </c>
      <c r="F24" s="8" t="s">
        <v>185</v>
      </c>
      <c r="G24" s="4">
        <v>25000</v>
      </c>
      <c r="H24" s="4">
        <v>12000</v>
      </c>
      <c r="J24" s="13" t="s">
        <v>234</v>
      </c>
      <c r="K24" s="14" t="e">
        <f>K11*0.5</f>
        <v>#REF!</v>
      </c>
      <c r="L24" s="15">
        <v>90000</v>
      </c>
      <c r="M24" s="37" t="e">
        <f>L24/K24</f>
        <v>#REF!</v>
      </c>
    </row>
    <row r="25" spans="1:14" ht="16.5" customHeight="1">
      <c r="A25" s="3">
        <v>24</v>
      </c>
      <c r="B25" s="4" t="s">
        <v>102</v>
      </c>
      <c r="C25" s="4" t="s">
        <v>173</v>
      </c>
      <c r="D25" s="4" t="s">
        <v>206</v>
      </c>
      <c r="E25" s="9" t="s">
        <v>167</v>
      </c>
      <c r="F25" s="8" t="s">
        <v>186</v>
      </c>
      <c r="G25" s="4">
        <v>25000</v>
      </c>
      <c r="H25" s="4">
        <v>12000</v>
      </c>
      <c r="J25" s="13" t="s">
        <v>235</v>
      </c>
      <c r="K25" s="14">
        <f>K12*0.5</f>
        <v>64000</v>
      </c>
      <c r="L25" s="15">
        <v>35000</v>
      </c>
      <c r="M25" s="37">
        <f>L25/K25</f>
        <v>0.546875</v>
      </c>
    </row>
    <row r="26" spans="1:14" ht="16.5" customHeight="1">
      <c r="A26" s="3">
        <v>25</v>
      </c>
      <c r="B26" s="4" t="s">
        <v>102</v>
      </c>
      <c r="C26" s="4" t="s">
        <v>173</v>
      </c>
      <c r="D26" s="4" t="s">
        <v>207</v>
      </c>
      <c r="E26" s="9" t="s">
        <v>168</v>
      </c>
      <c r="F26" s="8" t="s">
        <v>187</v>
      </c>
      <c r="G26" s="4">
        <v>25000</v>
      </c>
      <c r="H26" s="4">
        <v>12000</v>
      </c>
      <c r="J26" s="21"/>
      <c r="K26" s="22"/>
      <c r="L26" s="22"/>
      <c r="M26" s="23"/>
    </row>
    <row r="27" spans="1:14" ht="16.5" customHeight="1">
      <c r="A27" s="3">
        <v>26</v>
      </c>
      <c r="B27" s="4" t="s">
        <v>102</v>
      </c>
      <c r="C27" s="4" t="s">
        <v>173</v>
      </c>
      <c r="D27" s="4" t="s">
        <v>208</v>
      </c>
      <c r="E27" s="9" t="s">
        <v>169</v>
      </c>
      <c r="F27" s="8" t="s">
        <v>188</v>
      </c>
      <c r="G27" s="4">
        <v>25000</v>
      </c>
      <c r="H27" s="4">
        <v>12000</v>
      </c>
    </row>
    <row r="28" spans="1:14" ht="16.5" customHeight="1">
      <c r="A28" s="3">
        <v>27</v>
      </c>
      <c r="B28" s="4" t="s">
        <v>102</v>
      </c>
      <c r="C28" s="4" t="s">
        <v>173</v>
      </c>
      <c r="D28" s="4" t="s">
        <v>209</v>
      </c>
      <c r="E28" s="9" t="s">
        <v>170</v>
      </c>
      <c r="F28" s="8" t="s">
        <v>189</v>
      </c>
      <c r="G28" s="4">
        <v>25000</v>
      </c>
      <c r="H28" s="4">
        <v>12000</v>
      </c>
    </row>
    <row r="29" spans="1:14" ht="16.5" customHeight="1">
      <c r="A29" s="3">
        <v>28</v>
      </c>
      <c r="B29" s="4" t="s">
        <v>102</v>
      </c>
      <c r="C29" s="4" t="s">
        <v>173</v>
      </c>
      <c r="D29" s="4" t="s">
        <v>210</v>
      </c>
      <c r="E29" s="9" t="s">
        <v>171</v>
      </c>
      <c r="F29" s="8" t="s">
        <v>190</v>
      </c>
      <c r="G29" s="4">
        <v>25000</v>
      </c>
      <c r="H29" s="4">
        <v>12000</v>
      </c>
    </row>
    <row r="30" spans="1:14" ht="16.5" customHeight="1">
      <c r="A30" s="3">
        <v>29</v>
      </c>
      <c r="B30" s="4" t="s">
        <v>102</v>
      </c>
      <c r="C30" s="4" t="s">
        <v>173</v>
      </c>
      <c r="D30" s="4" t="s">
        <v>211</v>
      </c>
      <c r="E30" s="9" t="s">
        <v>172</v>
      </c>
      <c r="F30" s="8" t="s">
        <v>191</v>
      </c>
      <c r="G30" s="4">
        <v>25000</v>
      </c>
      <c r="H30" s="4">
        <v>12000</v>
      </c>
    </row>
    <row r="31" spans="1:14" ht="16.5" customHeight="1">
      <c r="A31" s="3">
        <v>30</v>
      </c>
      <c r="B31" s="4" t="s">
        <v>102</v>
      </c>
      <c r="C31" s="4" t="s">
        <v>103</v>
      </c>
      <c r="D31" s="4" t="s">
        <v>107</v>
      </c>
      <c r="E31" s="4" t="s">
        <v>78</v>
      </c>
      <c r="F31" s="8" t="s">
        <v>130</v>
      </c>
      <c r="G31" s="4">
        <v>25000</v>
      </c>
      <c r="H31" s="4">
        <v>12000</v>
      </c>
    </row>
    <row r="32" spans="1:14" ht="16.5" customHeight="1">
      <c r="A32" s="3">
        <v>31</v>
      </c>
      <c r="B32" s="4" t="s">
        <v>102</v>
      </c>
      <c r="C32" s="4" t="s">
        <v>103</v>
      </c>
      <c r="D32" s="4" t="s">
        <v>108</v>
      </c>
      <c r="E32" s="4" t="s">
        <v>79</v>
      </c>
      <c r="F32" s="8" t="s">
        <v>131</v>
      </c>
      <c r="G32" s="4">
        <v>25000</v>
      </c>
      <c r="H32" s="4">
        <v>12000</v>
      </c>
    </row>
    <row r="33" spans="1:8" ht="16.5" customHeight="1">
      <c r="A33" s="3">
        <v>32</v>
      </c>
      <c r="B33" s="4" t="s">
        <v>102</v>
      </c>
      <c r="C33" s="4" t="s">
        <v>103</v>
      </c>
      <c r="D33" s="4" t="s">
        <v>109</v>
      </c>
      <c r="E33" s="4" t="s">
        <v>80</v>
      </c>
      <c r="F33" s="8" t="s">
        <v>132</v>
      </c>
      <c r="G33" s="4">
        <v>25000</v>
      </c>
      <c r="H33" s="4">
        <v>12000</v>
      </c>
    </row>
    <row r="34" spans="1:8" ht="16.5" customHeight="1">
      <c r="A34" s="3">
        <v>33</v>
      </c>
      <c r="B34" s="4" t="s">
        <v>102</v>
      </c>
      <c r="C34" s="4" t="s">
        <v>103</v>
      </c>
      <c r="D34" s="4" t="s">
        <v>110</v>
      </c>
      <c r="E34" s="4" t="s">
        <v>81</v>
      </c>
      <c r="F34" s="8" t="s">
        <v>132</v>
      </c>
      <c r="G34" s="4">
        <v>25000</v>
      </c>
      <c r="H34" s="4">
        <v>12000</v>
      </c>
    </row>
    <row r="35" spans="1:8" ht="16.5" customHeight="1">
      <c r="A35" s="3">
        <v>34</v>
      </c>
      <c r="B35" s="4" t="s">
        <v>102</v>
      </c>
      <c r="C35" s="4" t="s">
        <v>103</v>
      </c>
      <c r="D35" s="4" t="s">
        <v>111</v>
      </c>
      <c r="E35" s="4" t="s">
        <v>82</v>
      </c>
      <c r="F35" s="8" t="s">
        <v>133</v>
      </c>
      <c r="G35" s="4">
        <v>25000</v>
      </c>
      <c r="H35" s="4">
        <v>12000</v>
      </c>
    </row>
    <row r="36" spans="1:8" ht="16.5" customHeight="1">
      <c r="A36" s="3">
        <v>35</v>
      </c>
      <c r="B36" s="4" t="s">
        <v>102</v>
      </c>
      <c r="C36" s="4" t="s">
        <v>103</v>
      </c>
      <c r="D36" s="4" t="s">
        <v>112</v>
      </c>
      <c r="E36" s="4" t="s">
        <v>83</v>
      </c>
      <c r="F36" s="8" t="s">
        <v>134</v>
      </c>
      <c r="G36" s="4">
        <v>25000</v>
      </c>
      <c r="H36" s="4">
        <v>12000</v>
      </c>
    </row>
    <row r="37" spans="1:8" ht="16.5" customHeight="1">
      <c r="A37" s="3">
        <v>36</v>
      </c>
      <c r="B37" s="4" t="s">
        <v>102</v>
      </c>
      <c r="C37" s="4" t="s">
        <v>103</v>
      </c>
      <c r="D37" s="4" t="s">
        <v>113</v>
      </c>
      <c r="E37" s="4" t="s">
        <v>84</v>
      </c>
      <c r="F37" s="8" t="s">
        <v>135</v>
      </c>
      <c r="G37" s="4">
        <v>25000</v>
      </c>
      <c r="H37" s="4">
        <v>12000</v>
      </c>
    </row>
    <row r="38" spans="1:8" ht="16.5" customHeight="1">
      <c r="A38" s="3">
        <v>37</v>
      </c>
      <c r="B38" s="4" t="s">
        <v>102</v>
      </c>
      <c r="C38" s="4" t="s">
        <v>103</v>
      </c>
      <c r="D38" s="4" t="s">
        <v>114</v>
      </c>
      <c r="E38" s="4" t="s">
        <v>85</v>
      </c>
      <c r="F38" s="8" t="s">
        <v>136</v>
      </c>
      <c r="G38" s="4">
        <v>25000</v>
      </c>
      <c r="H38" s="4">
        <v>12000</v>
      </c>
    </row>
    <row r="39" spans="1:8" ht="16.5" customHeight="1">
      <c r="A39" s="3">
        <v>38</v>
      </c>
      <c r="B39" s="4" t="s">
        <v>102</v>
      </c>
      <c r="C39" s="4" t="s">
        <v>103</v>
      </c>
      <c r="D39" s="4" t="s">
        <v>115</v>
      </c>
      <c r="E39" s="4" t="s">
        <v>86</v>
      </c>
      <c r="F39" s="8" t="s">
        <v>137</v>
      </c>
      <c r="G39" s="4">
        <v>25000</v>
      </c>
      <c r="H39" s="4">
        <v>12000</v>
      </c>
    </row>
    <row r="40" spans="1:8" ht="16.5" customHeight="1">
      <c r="A40" s="3">
        <v>39</v>
      </c>
      <c r="B40" s="4" t="s">
        <v>102</v>
      </c>
      <c r="C40" s="4" t="s">
        <v>103</v>
      </c>
      <c r="D40" s="4" t="s">
        <v>116</v>
      </c>
      <c r="E40" s="4" t="s">
        <v>87</v>
      </c>
      <c r="F40" s="8" t="s">
        <v>138</v>
      </c>
      <c r="G40" s="4">
        <v>25000</v>
      </c>
      <c r="H40" s="4">
        <v>12000</v>
      </c>
    </row>
    <row r="41" spans="1:8" ht="16.5" customHeight="1">
      <c r="A41" s="3">
        <v>40</v>
      </c>
      <c r="B41" s="4" t="s">
        <v>102</v>
      </c>
      <c r="C41" s="4" t="s">
        <v>103</v>
      </c>
      <c r="D41" s="4" t="s">
        <v>75</v>
      </c>
      <c r="E41" s="4" t="s">
        <v>88</v>
      </c>
      <c r="F41" s="8" t="s">
        <v>139</v>
      </c>
      <c r="G41" s="4">
        <v>25000</v>
      </c>
      <c r="H41" s="4">
        <v>12000</v>
      </c>
    </row>
    <row r="42" spans="1:8" ht="16.5" customHeight="1">
      <c r="A42" s="3">
        <v>41</v>
      </c>
      <c r="B42" s="4" t="s">
        <v>102</v>
      </c>
      <c r="C42" s="4" t="s">
        <v>103</v>
      </c>
      <c r="D42" s="4" t="s">
        <v>117</v>
      </c>
      <c r="E42" s="4" t="s">
        <v>89</v>
      </c>
      <c r="F42" s="8" t="s">
        <v>140</v>
      </c>
      <c r="G42" s="4">
        <v>25000</v>
      </c>
      <c r="H42" s="4">
        <v>12000</v>
      </c>
    </row>
    <row r="43" spans="1:8" ht="16.5" customHeight="1">
      <c r="A43" s="3">
        <v>42</v>
      </c>
      <c r="B43" s="4" t="s">
        <v>102</v>
      </c>
      <c r="C43" s="4" t="s">
        <v>103</v>
      </c>
      <c r="D43" s="4" t="s">
        <v>118</v>
      </c>
      <c r="E43" s="4" t="s">
        <v>90</v>
      </c>
      <c r="F43" s="8" t="s">
        <v>141</v>
      </c>
      <c r="G43" s="4">
        <v>25000</v>
      </c>
      <c r="H43" s="4">
        <v>12000</v>
      </c>
    </row>
    <row r="44" spans="1:8" ht="16.5" customHeight="1">
      <c r="A44" s="3">
        <v>43</v>
      </c>
      <c r="B44" s="4" t="s">
        <v>102</v>
      </c>
      <c r="C44" s="4" t="s">
        <v>104</v>
      </c>
      <c r="D44" s="4" t="s">
        <v>119</v>
      </c>
      <c r="E44" s="4" t="s">
        <v>91</v>
      </c>
      <c r="F44" s="8" t="s">
        <v>142</v>
      </c>
      <c r="G44" s="4">
        <v>25000</v>
      </c>
      <c r="H44" s="4">
        <v>12000</v>
      </c>
    </row>
    <row r="45" spans="1:8" ht="16.5" customHeight="1">
      <c r="A45" s="3">
        <v>44</v>
      </c>
      <c r="B45" s="4" t="s">
        <v>102</v>
      </c>
      <c r="C45" s="4" t="s">
        <v>104</v>
      </c>
      <c r="D45" s="4" t="s">
        <v>120</v>
      </c>
      <c r="E45" s="4" t="s">
        <v>92</v>
      </c>
      <c r="F45" s="8" t="s">
        <v>143</v>
      </c>
      <c r="G45" s="4">
        <v>25000</v>
      </c>
      <c r="H45" s="4">
        <v>12000</v>
      </c>
    </row>
    <row r="46" spans="1:8" ht="16.5" customHeight="1">
      <c r="A46" s="3">
        <v>45</v>
      </c>
      <c r="B46" s="4" t="s">
        <v>102</v>
      </c>
      <c r="C46" s="4" t="s">
        <v>104</v>
      </c>
      <c r="D46" s="4" t="s">
        <v>121</v>
      </c>
      <c r="E46" s="4" t="s">
        <v>93</v>
      </c>
      <c r="F46" s="8" t="s">
        <v>144</v>
      </c>
      <c r="G46" s="4">
        <v>25000</v>
      </c>
      <c r="H46" s="4">
        <v>12000</v>
      </c>
    </row>
    <row r="47" spans="1:8" ht="16.5" customHeight="1">
      <c r="A47" s="3">
        <v>46</v>
      </c>
      <c r="B47" s="4" t="s">
        <v>102</v>
      </c>
      <c r="C47" s="4" t="s">
        <v>104</v>
      </c>
      <c r="D47" s="4" t="s">
        <v>122</v>
      </c>
      <c r="E47" s="4" t="s">
        <v>94</v>
      </c>
      <c r="F47" s="8" t="s">
        <v>145</v>
      </c>
      <c r="G47" s="4">
        <v>25000</v>
      </c>
      <c r="H47" s="4">
        <v>12000</v>
      </c>
    </row>
    <row r="48" spans="1:8" ht="16.5" customHeight="1">
      <c r="A48" s="3">
        <v>47</v>
      </c>
      <c r="B48" s="4" t="s">
        <v>102</v>
      </c>
      <c r="C48" s="4" t="s">
        <v>104</v>
      </c>
      <c r="D48" s="4" t="s">
        <v>123</v>
      </c>
      <c r="E48" s="4" t="s">
        <v>95</v>
      </c>
      <c r="F48" s="8" t="s">
        <v>146</v>
      </c>
      <c r="G48" s="4">
        <v>25000</v>
      </c>
      <c r="H48" s="4">
        <v>12000</v>
      </c>
    </row>
    <row r="49" spans="1:8" ht="16.5" customHeight="1">
      <c r="A49" s="3">
        <v>48</v>
      </c>
      <c r="B49" s="4" t="s">
        <v>102</v>
      </c>
      <c r="C49" s="4" t="s">
        <v>104</v>
      </c>
      <c r="D49" s="4" t="s">
        <v>124</v>
      </c>
      <c r="E49" s="4" t="s">
        <v>96</v>
      </c>
      <c r="F49" s="8" t="s">
        <v>147</v>
      </c>
      <c r="G49" s="4">
        <v>25000</v>
      </c>
      <c r="H49" s="4">
        <v>12000</v>
      </c>
    </row>
    <row r="50" spans="1:8" ht="16.5" customHeight="1">
      <c r="A50" s="3">
        <v>49</v>
      </c>
      <c r="B50" s="4" t="s">
        <v>102</v>
      </c>
      <c r="C50" s="4" t="s">
        <v>104</v>
      </c>
      <c r="D50" s="4" t="s">
        <v>125</v>
      </c>
      <c r="E50" s="4" t="s">
        <v>97</v>
      </c>
      <c r="F50" s="8" t="s">
        <v>148</v>
      </c>
      <c r="G50" s="4">
        <v>25000</v>
      </c>
      <c r="H50" s="4">
        <v>12000</v>
      </c>
    </row>
    <row r="51" spans="1:8" ht="16.5" customHeight="1">
      <c r="A51" s="3">
        <v>50</v>
      </c>
      <c r="B51" s="4" t="s">
        <v>102</v>
      </c>
      <c r="C51" s="4" t="s">
        <v>104</v>
      </c>
      <c r="D51" s="4" t="s">
        <v>126</v>
      </c>
      <c r="E51" s="4" t="s">
        <v>98</v>
      </c>
      <c r="F51" s="8" t="s">
        <v>149</v>
      </c>
      <c r="G51" s="4">
        <v>25000</v>
      </c>
      <c r="H51" s="4">
        <v>12000</v>
      </c>
    </row>
    <row r="52" spans="1:8" ht="16.5" customHeight="1">
      <c r="A52" s="3">
        <v>51</v>
      </c>
      <c r="B52" s="4" t="s">
        <v>102</v>
      </c>
      <c r="C52" s="4" t="s">
        <v>104</v>
      </c>
      <c r="D52" s="4" t="s">
        <v>127</v>
      </c>
      <c r="E52" s="4" t="s">
        <v>99</v>
      </c>
      <c r="F52" s="8" t="s">
        <v>150</v>
      </c>
      <c r="G52" s="4">
        <v>25000</v>
      </c>
      <c r="H52" s="4">
        <v>12000</v>
      </c>
    </row>
    <row r="53" spans="1:8" ht="16.5" customHeight="1">
      <c r="A53" s="3">
        <v>52</v>
      </c>
      <c r="B53" s="4" t="s">
        <v>102</v>
      </c>
      <c r="C53" s="4" t="s">
        <v>104</v>
      </c>
      <c r="D53" s="4" t="s">
        <v>128</v>
      </c>
      <c r="E53" s="4" t="s">
        <v>100</v>
      </c>
      <c r="F53" s="8" t="s">
        <v>151</v>
      </c>
      <c r="G53" s="4">
        <v>25000</v>
      </c>
      <c r="H53" s="4">
        <v>12000</v>
      </c>
    </row>
    <row r="54" spans="1:8" ht="16.5" customHeight="1">
      <c r="A54" s="3">
        <v>53</v>
      </c>
      <c r="B54" s="4" t="s">
        <v>102</v>
      </c>
      <c r="C54" s="4" t="s">
        <v>104</v>
      </c>
      <c r="D54" s="4" t="s">
        <v>129</v>
      </c>
      <c r="E54" s="4" t="s">
        <v>101</v>
      </c>
      <c r="F54" s="8" t="s">
        <v>152</v>
      </c>
      <c r="G54" s="4">
        <v>25000</v>
      </c>
      <c r="H54" s="4">
        <v>12000</v>
      </c>
    </row>
    <row r="55" spans="1:8" ht="32.1" customHeight="1">
      <c r="A55" s="3">
        <v>54</v>
      </c>
      <c r="B55" s="9" t="s">
        <v>283</v>
      </c>
      <c r="C55" s="46" t="s">
        <v>285</v>
      </c>
      <c r="D55" s="9" t="s">
        <v>288</v>
      </c>
      <c r="E55" s="26" t="s">
        <v>247</v>
      </c>
      <c r="F55" s="26" t="s">
        <v>338</v>
      </c>
      <c r="G55" s="4">
        <v>7000</v>
      </c>
      <c r="H55" s="4">
        <f t="shared" ref="H55:H106" si="3">G55/2</f>
        <v>3500</v>
      </c>
    </row>
    <row r="56" spans="1:8" ht="32.1" customHeight="1">
      <c r="A56" s="3">
        <v>55</v>
      </c>
      <c r="B56" s="9" t="s">
        <v>283</v>
      </c>
      <c r="C56" s="46" t="s">
        <v>285</v>
      </c>
      <c r="D56" s="9" t="s">
        <v>289</v>
      </c>
      <c r="E56" s="26" t="s">
        <v>246</v>
      </c>
      <c r="F56" s="26" t="s">
        <v>337</v>
      </c>
      <c r="G56" s="4">
        <v>7000</v>
      </c>
      <c r="H56" s="4">
        <f t="shared" si="3"/>
        <v>3500</v>
      </c>
    </row>
    <row r="57" spans="1:8" ht="32.1" customHeight="1">
      <c r="A57" s="3">
        <v>56</v>
      </c>
      <c r="B57" s="9" t="s">
        <v>283</v>
      </c>
      <c r="C57" s="46" t="s">
        <v>285</v>
      </c>
      <c r="D57" s="9" t="s">
        <v>290</v>
      </c>
      <c r="E57" s="26" t="s">
        <v>248</v>
      </c>
      <c r="F57" s="26" t="s">
        <v>342</v>
      </c>
      <c r="G57" s="4">
        <v>7000</v>
      </c>
      <c r="H57" s="4">
        <f t="shared" si="3"/>
        <v>3500</v>
      </c>
    </row>
    <row r="58" spans="1:8" ht="32.1" customHeight="1">
      <c r="A58" s="3">
        <v>57</v>
      </c>
      <c r="B58" s="9" t="s">
        <v>283</v>
      </c>
      <c r="C58" s="46" t="s">
        <v>285</v>
      </c>
      <c r="D58" s="9" t="s">
        <v>291</v>
      </c>
      <c r="E58" s="26" t="s">
        <v>249</v>
      </c>
      <c r="F58" s="26" t="s">
        <v>343</v>
      </c>
      <c r="G58" s="4">
        <v>7000</v>
      </c>
      <c r="H58" s="4">
        <f t="shared" si="3"/>
        <v>3500</v>
      </c>
    </row>
    <row r="59" spans="1:8" ht="32.1" customHeight="1">
      <c r="A59" s="3">
        <v>58</v>
      </c>
      <c r="B59" s="9" t="s">
        <v>283</v>
      </c>
      <c r="C59" s="46" t="s">
        <v>285</v>
      </c>
      <c r="D59" s="9" t="s">
        <v>292</v>
      </c>
      <c r="E59" s="24" t="s">
        <v>260</v>
      </c>
      <c r="F59" s="26" t="s">
        <v>354</v>
      </c>
      <c r="G59" s="4">
        <v>7000</v>
      </c>
      <c r="H59" s="4">
        <f t="shared" si="3"/>
        <v>3500</v>
      </c>
    </row>
    <row r="60" spans="1:8" ht="32.1" customHeight="1">
      <c r="A60" s="3">
        <v>59</v>
      </c>
      <c r="B60" s="9" t="s">
        <v>283</v>
      </c>
      <c r="C60" s="46" t="s">
        <v>285</v>
      </c>
      <c r="D60" s="9" t="s">
        <v>293</v>
      </c>
      <c r="E60" s="24" t="s">
        <v>259</v>
      </c>
      <c r="F60" s="26" t="s">
        <v>353</v>
      </c>
      <c r="G60" s="4">
        <v>7000</v>
      </c>
      <c r="H60" s="4">
        <f t="shared" si="3"/>
        <v>3500</v>
      </c>
    </row>
    <row r="61" spans="1:8" ht="32.1" customHeight="1">
      <c r="A61" s="3">
        <v>60</v>
      </c>
      <c r="B61" s="9" t="s">
        <v>283</v>
      </c>
      <c r="C61" s="46" t="s">
        <v>286</v>
      </c>
      <c r="D61" s="9" t="s">
        <v>294</v>
      </c>
      <c r="E61" s="24" t="s">
        <v>252</v>
      </c>
      <c r="F61" s="26" t="s">
        <v>346</v>
      </c>
      <c r="G61" s="4">
        <v>7000</v>
      </c>
      <c r="H61" s="4">
        <f t="shared" si="3"/>
        <v>3500</v>
      </c>
    </row>
    <row r="62" spans="1:8" ht="32.1" customHeight="1">
      <c r="A62" s="3">
        <v>61</v>
      </c>
      <c r="B62" s="9" t="s">
        <v>283</v>
      </c>
      <c r="C62" s="46" t="s">
        <v>286</v>
      </c>
      <c r="D62" s="9" t="s">
        <v>295</v>
      </c>
      <c r="E62" s="24" t="s">
        <v>253</v>
      </c>
      <c r="F62" s="26" t="s">
        <v>347</v>
      </c>
      <c r="G62" s="4">
        <v>7000</v>
      </c>
      <c r="H62" s="4">
        <f t="shared" si="3"/>
        <v>3500</v>
      </c>
    </row>
    <row r="63" spans="1:8" ht="32.1" customHeight="1">
      <c r="A63" s="3">
        <v>62</v>
      </c>
      <c r="B63" s="9" t="s">
        <v>283</v>
      </c>
      <c r="C63" s="46" t="s">
        <v>285</v>
      </c>
      <c r="D63" s="9" t="s">
        <v>296</v>
      </c>
      <c r="E63" s="28" t="s">
        <v>264</v>
      </c>
      <c r="F63" s="26" t="s">
        <v>358</v>
      </c>
      <c r="G63" s="4">
        <v>7000</v>
      </c>
      <c r="H63" s="4">
        <f t="shared" si="3"/>
        <v>3500</v>
      </c>
    </row>
    <row r="64" spans="1:8" ht="32.1" customHeight="1">
      <c r="A64" s="3">
        <v>63</v>
      </c>
      <c r="B64" s="9" t="s">
        <v>283</v>
      </c>
      <c r="C64" s="46" t="s">
        <v>285</v>
      </c>
      <c r="D64" s="9" t="s">
        <v>297</v>
      </c>
      <c r="E64" s="28" t="s">
        <v>265</v>
      </c>
      <c r="F64" s="26" t="s">
        <v>359</v>
      </c>
      <c r="G64" s="4">
        <v>7000</v>
      </c>
      <c r="H64" s="4">
        <f t="shared" si="3"/>
        <v>3500</v>
      </c>
    </row>
    <row r="65" spans="1:8" ht="32.1" customHeight="1">
      <c r="A65" s="3">
        <v>64</v>
      </c>
      <c r="B65" s="9" t="s">
        <v>283</v>
      </c>
      <c r="C65" s="46" t="s">
        <v>285</v>
      </c>
      <c r="D65" s="9" t="s">
        <v>298</v>
      </c>
      <c r="E65" s="28" t="s">
        <v>266</v>
      </c>
      <c r="F65" s="26" t="s">
        <v>360</v>
      </c>
      <c r="G65" s="4">
        <v>7000</v>
      </c>
      <c r="H65" s="4">
        <f t="shared" si="3"/>
        <v>3500</v>
      </c>
    </row>
    <row r="66" spans="1:8" ht="32.1" customHeight="1">
      <c r="A66" s="3">
        <v>65</v>
      </c>
      <c r="B66" s="9" t="s">
        <v>283</v>
      </c>
      <c r="C66" s="46" t="s">
        <v>285</v>
      </c>
      <c r="D66" s="9" t="s">
        <v>299</v>
      </c>
      <c r="E66" s="24" t="s">
        <v>267</v>
      </c>
      <c r="F66" s="26" t="s">
        <v>361</v>
      </c>
      <c r="G66" s="4">
        <v>7000</v>
      </c>
      <c r="H66" s="4">
        <f t="shared" si="3"/>
        <v>3500</v>
      </c>
    </row>
    <row r="67" spans="1:8" ht="32.1" customHeight="1">
      <c r="A67" s="3">
        <v>66</v>
      </c>
      <c r="B67" s="9" t="s">
        <v>283</v>
      </c>
      <c r="C67" s="46" t="s">
        <v>285</v>
      </c>
      <c r="D67" s="9" t="s">
        <v>300</v>
      </c>
      <c r="E67" s="24" t="s">
        <v>269</v>
      </c>
      <c r="F67" s="26" t="s">
        <v>363</v>
      </c>
      <c r="G67" s="4">
        <v>7000</v>
      </c>
      <c r="H67" s="4">
        <f t="shared" si="3"/>
        <v>3500</v>
      </c>
    </row>
    <row r="68" spans="1:8" ht="32.1" customHeight="1">
      <c r="A68" s="3">
        <v>67</v>
      </c>
      <c r="B68" s="9" t="s">
        <v>283</v>
      </c>
      <c r="C68" s="46" t="s">
        <v>285</v>
      </c>
      <c r="D68" s="9" t="s">
        <v>301</v>
      </c>
      <c r="E68" s="24" t="s">
        <v>270</v>
      </c>
      <c r="F68" s="26" t="s">
        <v>364</v>
      </c>
      <c r="G68" s="4">
        <v>7000</v>
      </c>
      <c r="H68" s="4">
        <f t="shared" si="3"/>
        <v>3500</v>
      </c>
    </row>
    <row r="69" spans="1:8" ht="32.1" customHeight="1">
      <c r="A69" s="3">
        <v>68</v>
      </c>
      <c r="B69" s="9" t="s">
        <v>283</v>
      </c>
      <c r="C69" s="46" t="s">
        <v>285</v>
      </c>
      <c r="D69" s="9" t="s">
        <v>302</v>
      </c>
      <c r="E69" s="24" t="s">
        <v>271</v>
      </c>
      <c r="F69" s="26" t="s">
        <v>365</v>
      </c>
      <c r="G69" s="4">
        <v>7000</v>
      </c>
      <c r="H69" s="4">
        <f t="shared" si="3"/>
        <v>3500</v>
      </c>
    </row>
    <row r="70" spans="1:8" ht="32.1" customHeight="1">
      <c r="A70" s="3">
        <v>69</v>
      </c>
      <c r="B70" s="9" t="s">
        <v>283</v>
      </c>
      <c r="C70" s="46" t="s">
        <v>285</v>
      </c>
      <c r="D70" s="9" t="s">
        <v>303</v>
      </c>
      <c r="E70" s="24" t="s">
        <v>272</v>
      </c>
      <c r="F70" s="26" t="s">
        <v>366</v>
      </c>
      <c r="G70" s="4">
        <v>7000</v>
      </c>
      <c r="H70" s="4">
        <f t="shared" si="3"/>
        <v>3500</v>
      </c>
    </row>
    <row r="71" spans="1:8" ht="32.1" customHeight="1">
      <c r="A71" s="3">
        <v>70</v>
      </c>
      <c r="B71" s="9" t="s">
        <v>283</v>
      </c>
      <c r="C71" s="46" t="s">
        <v>285</v>
      </c>
      <c r="D71" s="9" t="s">
        <v>304</v>
      </c>
      <c r="E71" s="24" t="s">
        <v>273</v>
      </c>
      <c r="F71" s="26" t="s">
        <v>367</v>
      </c>
      <c r="G71" s="4">
        <v>7000</v>
      </c>
      <c r="H71" s="4">
        <f t="shared" si="3"/>
        <v>3500</v>
      </c>
    </row>
    <row r="72" spans="1:8" ht="32.1" customHeight="1">
      <c r="A72" s="3">
        <v>71</v>
      </c>
      <c r="B72" s="9" t="s">
        <v>283</v>
      </c>
      <c r="C72" s="46" t="s">
        <v>285</v>
      </c>
      <c r="D72" s="9" t="s">
        <v>305</v>
      </c>
      <c r="E72" s="24" t="s">
        <v>276</v>
      </c>
      <c r="F72" s="26" t="s">
        <v>370</v>
      </c>
      <c r="G72" s="4">
        <v>7000</v>
      </c>
      <c r="H72" s="4">
        <f t="shared" si="3"/>
        <v>3500</v>
      </c>
    </row>
    <row r="73" spans="1:8" ht="32.1" customHeight="1">
      <c r="A73" s="3">
        <v>72</v>
      </c>
      <c r="B73" s="9" t="s">
        <v>283</v>
      </c>
      <c r="C73" s="46" t="s">
        <v>284</v>
      </c>
      <c r="D73" s="9" t="s">
        <v>307</v>
      </c>
      <c r="E73" s="26" t="s">
        <v>241</v>
      </c>
      <c r="F73" s="26" t="s">
        <v>332</v>
      </c>
      <c r="G73" s="4">
        <v>7000</v>
      </c>
      <c r="H73" s="4">
        <f t="shared" si="3"/>
        <v>3500</v>
      </c>
    </row>
    <row r="74" spans="1:8" ht="32.1" customHeight="1">
      <c r="A74" s="3">
        <v>73</v>
      </c>
      <c r="B74" s="9" t="s">
        <v>283</v>
      </c>
      <c r="C74" s="46" t="s">
        <v>284</v>
      </c>
      <c r="D74" s="9" t="s">
        <v>308</v>
      </c>
      <c r="E74" s="26" t="s">
        <v>242</v>
      </c>
      <c r="F74" s="26" t="s">
        <v>333</v>
      </c>
      <c r="G74" s="4">
        <v>7000</v>
      </c>
      <c r="H74" s="4">
        <f t="shared" si="3"/>
        <v>3500</v>
      </c>
    </row>
    <row r="75" spans="1:8" ht="32.1" customHeight="1">
      <c r="A75" s="3">
        <v>74</v>
      </c>
      <c r="B75" s="9" t="s">
        <v>283</v>
      </c>
      <c r="C75" s="46" t="s">
        <v>284</v>
      </c>
      <c r="D75" s="9" t="s">
        <v>309</v>
      </c>
      <c r="E75" s="26" t="s">
        <v>243</v>
      </c>
      <c r="F75" s="26" t="s">
        <v>334</v>
      </c>
      <c r="G75" s="4">
        <v>7000</v>
      </c>
      <c r="H75" s="4">
        <f t="shared" si="3"/>
        <v>3500</v>
      </c>
    </row>
    <row r="76" spans="1:8" ht="32.1" customHeight="1">
      <c r="A76" s="3">
        <v>75</v>
      </c>
      <c r="B76" s="9" t="s">
        <v>283</v>
      </c>
      <c r="C76" s="46" t="s">
        <v>285</v>
      </c>
      <c r="D76" s="9" t="s">
        <v>310</v>
      </c>
      <c r="E76" s="26" t="s">
        <v>244</v>
      </c>
      <c r="F76" s="26" t="s">
        <v>335</v>
      </c>
      <c r="G76" s="4">
        <v>7000</v>
      </c>
      <c r="H76" s="4">
        <f t="shared" si="3"/>
        <v>3500</v>
      </c>
    </row>
    <row r="77" spans="1:8" ht="32.1" customHeight="1">
      <c r="A77" s="3">
        <v>76</v>
      </c>
      <c r="B77" s="9" t="s">
        <v>283</v>
      </c>
      <c r="C77" s="46" t="s">
        <v>285</v>
      </c>
      <c r="D77" s="9" t="s">
        <v>311</v>
      </c>
      <c r="E77" s="26" t="s">
        <v>245</v>
      </c>
      <c r="F77" s="26" t="s">
        <v>336</v>
      </c>
      <c r="G77" s="4">
        <v>7000</v>
      </c>
      <c r="H77" s="4">
        <f t="shared" si="3"/>
        <v>3500</v>
      </c>
    </row>
    <row r="78" spans="1:8" ht="32.1" customHeight="1">
      <c r="A78" s="3">
        <v>77</v>
      </c>
      <c r="B78" s="9" t="s">
        <v>283</v>
      </c>
      <c r="C78" s="46" t="s">
        <v>285</v>
      </c>
      <c r="D78" s="9" t="s">
        <v>312</v>
      </c>
      <c r="E78" s="26" t="s">
        <v>250</v>
      </c>
      <c r="F78" s="26" t="s">
        <v>344</v>
      </c>
      <c r="G78" s="4">
        <v>7000</v>
      </c>
      <c r="H78" s="4">
        <f t="shared" si="3"/>
        <v>3500</v>
      </c>
    </row>
    <row r="79" spans="1:8" ht="32.1" customHeight="1">
      <c r="A79" s="3">
        <v>78</v>
      </c>
      <c r="B79" s="9" t="s">
        <v>283</v>
      </c>
      <c r="C79" s="46" t="s">
        <v>285</v>
      </c>
      <c r="D79" s="9" t="s">
        <v>313</v>
      </c>
      <c r="E79" s="26" t="s">
        <v>251</v>
      </c>
      <c r="F79" s="26" t="s">
        <v>345</v>
      </c>
      <c r="G79" s="4">
        <v>7000</v>
      </c>
      <c r="H79" s="4">
        <f t="shared" si="3"/>
        <v>3500</v>
      </c>
    </row>
    <row r="80" spans="1:8" ht="32.1" customHeight="1">
      <c r="A80" s="3">
        <v>79</v>
      </c>
      <c r="B80" s="9" t="s">
        <v>283</v>
      </c>
      <c r="C80" s="46" t="s">
        <v>286</v>
      </c>
      <c r="D80" s="9" t="s">
        <v>314</v>
      </c>
      <c r="E80" s="24" t="s">
        <v>254</v>
      </c>
      <c r="F80" s="26" t="s">
        <v>348</v>
      </c>
      <c r="G80" s="4">
        <v>7000</v>
      </c>
      <c r="H80" s="4">
        <f t="shared" si="3"/>
        <v>3500</v>
      </c>
    </row>
    <row r="81" spans="1:9" ht="32.1" customHeight="1">
      <c r="A81" s="3">
        <v>80</v>
      </c>
      <c r="B81" s="9" t="s">
        <v>283</v>
      </c>
      <c r="C81" s="46" t="s">
        <v>286</v>
      </c>
      <c r="D81" s="9" t="s">
        <v>315</v>
      </c>
      <c r="E81" s="24" t="s">
        <v>255</v>
      </c>
      <c r="F81" s="26" t="s">
        <v>349</v>
      </c>
      <c r="G81" s="4">
        <v>7000</v>
      </c>
      <c r="H81" s="4">
        <f t="shared" si="3"/>
        <v>3500</v>
      </c>
    </row>
    <row r="82" spans="1:9" ht="32.1" customHeight="1">
      <c r="A82" s="3">
        <v>81</v>
      </c>
      <c r="B82" s="9" t="s">
        <v>283</v>
      </c>
      <c r="C82" s="46" t="s">
        <v>285</v>
      </c>
      <c r="D82" s="9" t="s">
        <v>316</v>
      </c>
      <c r="E82" s="24" t="s">
        <v>256</v>
      </c>
      <c r="F82" s="26" t="s">
        <v>350</v>
      </c>
      <c r="G82" s="4">
        <v>7000</v>
      </c>
      <c r="H82" s="4">
        <f t="shared" si="3"/>
        <v>3500</v>
      </c>
    </row>
    <row r="83" spans="1:9" ht="32.1" customHeight="1">
      <c r="A83" s="3">
        <v>82</v>
      </c>
      <c r="B83" s="9" t="s">
        <v>283</v>
      </c>
      <c r="C83" s="46" t="s">
        <v>285</v>
      </c>
      <c r="D83" s="9" t="s">
        <v>317</v>
      </c>
      <c r="E83" s="27" t="s">
        <v>257</v>
      </c>
      <c r="F83" s="26" t="s">
        <v>351</v>
      </c>
      <c r="G83" s="4">
        <v>7000</v>
      </c>
      <c r="H83" s="4">
        <f t="shared" si="3"/>
        <v>3500</v>
      </c>
    </row>
    <row r="84" spans="1:9" ht="32.1" customHeight="1">
      <c r="A84" s="3">
        <v>83</v>
      </c>
      <c r="B84" s="9" t="s">
        <v>283</v>
      </c>
      <c r="C84" s="46" t="s">
        <v>285</v>
      </c>
      <c r="D84" s="9" t="s">
        <v>318</v>
      </c>
      <c r="E84" s="24" t="s">
        <v>258</v>
      </c>
      <c r="F84" s="26" t="s">
        <v>352</v>
      </c>
      <c r="G84" s="4">
        <v>7000</v>
      </c>
      <c r="H84" s="4">
        <f t="shared" si="3"/>
        <v>3500</v>
      </c>
    </row>
    <row r="85" spans="1:9" ht="32.1" customHeight="1">
      <c r="A85" s="3">
        <v>84</v>
      </c>
      <c r="B85" s="9" t="s">
        <v>283</v>
      </c>
      <c r="C85" s="46" t="s">
        <v>285</v>
      </c>
      <c r="D85" s="9" t="s">
        <v>319</v>
      </c>
      <c r="E85" s="24" t="s">
        <v>261</v>
      </c>
      <c r="F85" s="26" t="s">
        <v>355</v>
      </c>
      <c r="G85" s="4">
        <v>7000</v>
      </c>
      <c r="H85" s="4">
        <f t="shared" si="3"/>
        <v>3500</v>
      </c>
    </row>
    <row r="86" spans="1:9" ht="32.1" customHeight="1">
      <c r="A86" s="3">
        <v>85</v>
      </c>
      <c r="B86" s="9" t="s">
        <v>283</v>
      </c>
      <c r="C86" s="46" t="s">
        <v>285</v>
      </c>
      <c r="D86" s="9" t="s">
        <v>320</v>
      </c>
      <c r="E86" s="24" t="s">
        <v>262</v>
      </c>
      <c r="F86" s="26" t="s">
        <v>356</v>
      </c>
      <c r="G86" s="4">
        <v>7000</v>
      </c>
      <c r="H86" s="4">
        <f t="shared" si="3"/>
        <v>3500</v>
      </c>
    </row>
    <row r="87" spans="1:9" ht="32.1" customHeight="1">
      <c r="A87" s="3">
        <v>86</v>
      </c>
      <c r="B87" s="9" t="s">
        <v>283</v>
      </c>
      <c r="C87" s="46" t="s">
        <v>285</v>
      </c>
      <c r="D87" s="9" t="s">
        <v>321</v>
      </c>
      <c r="E87" s="24" t="s">
        <v>263</v>
      </c>
      <c r="F87" s="26" t="s">
        <v>357</v>
      </c>
      <c r="G87" s="4">
        <v>7000</v>
      </c>
      <c r="H87" s="4">
        <f t="shared" si="3"/>
        <v>3500</v>
      </c>
    </row>
    <row r="88" spans="1:9" ht="32.1" customHeight="1">
      <c r="A88" s="3">
        <v>87</v>
      </c>
      <c r="B88" s="9" t="s">
        <v>283</v>
      </c>
      <c r="C88" s="46" t="s">
        <v>285</v>
      </c>
      <c r="D88" s="9" t="s">
        <v>322</v>
      </c>
      <c r="E88" s="24" t="s">
        <v>268</v>
      </c>
      <c r="F88" s="26" t="s">
        <v>362</v>
      </c>
      <c r="G88" s="4">
        <v>7000</v>
      </c>
      <c r="H88" s="4">
        <f t="shared" si="3"/>
        <v>3500</v>
      </c>
    </row>
    <row r="89" spans="1:9" ht="32.1" customHeight="1">
      <c r="A89" s="3">
        <v>88</v>
      </c>
      <c r="B89" s="9" t="s">
        <v>283</v>
      </c>
      <c r="C89" s="46" t="s">
        <v>285</v>
      </c>
      <c r="D89" s="9" t="s">
        <v>323</v>
      </c>
      <c r="E89" s="24" t="s">
        <v>274</v>
      </c>
      <c r="F89" s="26" t="s">
        <v>368</v>
      </c>
      <c r="G89" s="4">
        <v>7000</v>
      </c>
      <c r="H89" s="4">
        <f t="shared" si="3"/>
        <v>3500</v>
      </c>
    </row>
    <row r="90" spans="1:9" ht="32.1" customHeight="1">
      <c r="A90" s="3">
        <v>89</v>
      </c>
      <c r="B90" s="9" t="s">
        <v>283</v>
      </c>
      <c r="C90" s="46" t="s">
        <v>285</v>
      </c>
      <c r="D90" s="9" t="s">
        <v>324</v>
      </c>
      <c r="E90" s="24" t="s">
        <v>275</v>
      </c>
      <c r="F90" s="26" t="s">
        <v>369</v>
      </c>
      <c r="G90" s="4">
        <v>7000</v>
      </c>
      <c r="H90" s="4">
        <f t="shared" si="3"/>
        <v>3500</v>
      </c>
    </row>
    <row r="91" spans="1:9" ht="32.1" customHeight="1">
      <c r="A91" s="3">
        <v>90</v>
      </c>
      <c r="B91" s="9" t="s">
        <v>283</v>
      </c>
      <c r="C91" s="46" t="s">
        <v>285</v>
      </c>
      <c r="D91" s="9" t="s">
        <v>325</v>
      </c>
      <c r="E91" s="24" t="s">
        <v>277</v>
      </c>
      <c r="F91" s="26" t="s">
        <v>371</v>
      </c>
      <c r="G91" s="4">
        <v>7000</v>
      </c>
      <c r="H91" s="4">
        <f t="shared" si="3"/>
        <v>3500</v>
      </c>
    </row>
    <row r="92" spans="1:9" ht="32.1" customHeight="1">
      <c r="A92" s="3">
        <v>91</v>
      </c>
      <c r="B92" s="9" t="s">
        <v>283</v>
      </c>
      <c r="C92" s="46" t="s">
        <v>285</v>
      </c>
      <c r="D92" s="9" t="s">
        <v>326</v>
      </c>
      <c r="E92" s="24" t="s">
        <v>278</v>
      </c>
      <c r="F92" s="26" t="s">
        <v>372</v>
      </c>
      <c r="G92" s="4">
        <v>7000</v>
      </c>
      <c r="H92" s="4">
        <f t="shared" si="3"/>
        <v>3500</v>
      </c>
    </row>
    <row r="93" spans="1:9" ht="32.1" customHeight="1">
      <c r="A93" s="3">
        <v>92</v>
      </c>
      <c r="B93" s="9" t="s">
        <v>283</v>
      </c>
      <c r="C93" s="46" t="s">
        <v>285</v>
      </c>
      <c r="D93" s="9" t="s">
        <v>327</v>
      </c>
      <c r="E93" s="24" t="s">
        <v>279</v>
      </c>
      <c r="F93" s="26" t="s">
        <v>373</v>
      </c>
      <c r="G93" s="4">
        <v>7000</v>
      </c>
      <c r="H93" s="4">
        <f t="shared" si="3"/>
        <v>3500</v>
      </c>
    </row>
    <row r="94" spans="1:9" ht="32.1" customHeight="1">
      <c r="A94" s="3">
        <v>93</v>
      </c>
      <c r="B94" s="9" t="s">
        <v>283</v>
      </c>
      <c r="C94" s="46" t="s">
        <v>285</v>
      </c>
      <c r="D94" s="9" t="s">
        <v>328</v>
      </c>
      <c r="E94" s="24" t="s">
        <v>280</v>
      </c>
      <c r="F94" s="26" t="s">
        <v>374</v>
      </c>
      <c r="G94" s="4">
        <v>7000</v>
      </c>
      <c r="H94" s="4">
        <f t="shared" si="3"/>
        <v>3500</v>
      </c>
    </row>
    <row r="95" spans="1:9" ht="32.1" customHeight="1">
      <c r="A95" s="3">
        <v>94</v>
      </c>
      <c r="B95" s="31" t="s">
        <v>283</v>
      </c>
      <c r="C95" s="32" t="s">
        <v>285</v>
      </c>
      <c r="D95" s="31" t="s">
        <v>397</v>
      </c>
      <c r="E95" s="33" t="s">
        <v>380</v>
      </c>
      <c r="F95" s="34" t="s">
        <v>339</v>
      </c>
      <c r="G95" s="31">
        <v>7000</v>
      </c>
      <c r="H95" s="31">
        <f t="shared" si="3"/>
        <v>3500</v>
      </c>
      <c r="I95" s="47" t="s">
        <v>390</v>
      </c>
    </row>
    <row r="96" spans="1:9" ht="32.1" customHeight="1">
      <c r="A96" s="3">
        <v>95</v>
      </c>
      <c r="B96" s="31" t="s">
        <v>283</v>
      </c>
      <c r="C96" s="32" t="s">
        <v>285</v>
      </c>
      <c r="D96" s="31" t="s">
        <v>398</v>
      </c>
      <c r="E96" s="33" t="s">
        <v>381</v>
      </c>
      <c r="F96" s="34" t="s">
        <v>339</v>
      </c>
      <c r="G96" s="31">
        <v>7000</v>
      </c>
      <c r="H96" s="31">
        <f t="shared" si="3"/>
        <v>3500</v>
      </c>
      <c r="I96" s="48"/>
    </row>
    <row r="97" spans="1:12" ht="32.1" customHeight="1">
      <c r="A97" s="3">
        <v>96</v>
      </c>
      <c r="B97" s="31" t="s">
        <v>283</v>
      </c>
      <c r="C97" s="32" t="s">
        <v>285</v>
      </c>
      <c r="D97" s="31" t="s">
        <v>399</v>
      </c>
      <c r="E97" s="33" t="s">
        <v>382</v>
      </c>
      <c r="F97" s="34" t="s">
        <v>339</v>
      </c>
      <c r="G97" s="31">
        <v>7000</v>
      </c>
      <c r="H97" s="31">
        <f t="shared" si="3"/>
        <v>3500</v>
      </c>
      <c r="I97" s="48"/>
    </row>
    <row r="98" spans="1:12" ht="32.1" customHeight="1">
      <c r="A98" s="3">
        <v>97</v>
      </c>
      <c r="B98" s="38" t="s">
        <v>283</v>
      </c>
      <c r="C98" s="39" t="s">
        <v>285</v>
      </c>
      <c r="D98" s="38" t="s">
        <v>400</v>
      </c>
      <c r="E98" s="40" t="s">
        <v>383</v>
      </c>
      <c r="F98" s="41" t="s">
        <v>340</v>
      </c>
      <c r="G98" s="38">
        <v>7000</v>
      </c>
      <c r="H98" s="38">
        <f t="shared" si="3"/>
        <v>3500</v>
      </c>
      <c r="I98" s="49" t="s">
        <v>391</v>
      </c>
    </row>
    <row r="99" spans="1:12" ht="32.1" customHeight="1">
      <c r="A99" s="3">
        <v>98</v>
      </c>
      <c r="B99" s="38" t="s">
        <v>283</v>
      </c>
      <c r="C99" s="39" t="s">
        <v>285</v>
      </c>
      <c r="D99" s="38" t="s">
        <v>401</v>
      </c>
      <c r="E99" s="40" t="s">
        <v>384</v>
      </c>
      <c r="F99" s="41" t="s">
        <v>340</v>
      </c>
      <c r="G99" s="38">
        <v>7000</v>
      </c>
      <c r="H99" s="38">
        <f t="shared" si="3"/>
        <v>3500</v>
      </c>
      <c r="I99" s="50"/>
    </row>
    <row r="100" spans="1:12" ht="32.1" customHeight="1">
      <c r="A100" s="3">
        <v>99</v>
      </c>
      <c r="B100" s="42" t="s">
        <v>283</v>
      </c>
      <c r="C100" s="43" t="s">
        <v>285</v>
      </c>
      <c r="D100" s="42" t="s">
        <v>402</v>
      </c>
      <c r="E100" s="44" t="s">
        <v>386</v>
      </c>
      <c r="F100" s="45" t="s">
        <v>341</v>
      </c>
      <c r="G100" s="42">
        <v>7000</v>
      </c>
      <c r="H100" s="42">
        <f t="shared" si="3"/>
        <v>3500</v>
      </c>
      <c r="I100" s="51" t="s">
        <v>390</v>
      </c>
    </row>
    <row r="101" spans="1:12" ht="32.1" customHeight="1">
      <c r="A101" s="3">
        <v>100</v>
      </c>
      <c r="B101" s="42" t="s">
        <v>283</v>
      </c>
      <c r="C101" s="43" t="s">
        <v>285</v>
      </c>
      <c r="D101" s="42" t="s">
        <v>403</v>
      </c>
      <c r="E101" s="44" t="s">
        <v>387</v>
      </c>
      <c r="F101" s="45" t="s">
        <v>341</v>
      </c>
      <c r="G101" s="42">
        <v>7000</v>
      </c>
      <c r="H101" s="42">
        <f t="shared" si="3"/>
        <v>3500</v>
      </c>
      <c r="I101" s="52"/>
    </row>
    <row r="102" spans="1:12" ht="32.1" customHeight="1">
      <c r="A102" s="3">
        <v>101</v>
      </c>
      <c r="B102" s="42" t="s">
        <v>283</v>
      </c>
      <c r="C102" s="43" t="s">
        <v>285</v>
      </c>
      <c r="D102" s="42" t="s">
        <v>404</v>
      </c>
      <c r="E102" s="44" t="s">
        <v>385</v>
      </c>
      <c r="F102" s="45" t="s">
        <v>341</v>
      </c>
      <c r="G102" s="42">
        <v>7000</v>
      </c>
      <c r="H102" s="42">
        <f t="shared" si="3"/>
        <v>3500</v>
      </c>
      <c r="I102" s="52"/>
    </row>
    <row r="103" spans="1:12" ht="32.1" customHeight="1">
      <c r="A103" s="3">
        <v>102</v>
      </c>
      <c r="B103" s="4" t="s">
        <v>283</v>
      </c>
      <c r="C103" s="29" t="s">
        <v>287</v>
      </c>
      <c r="D103" s="4" t="s">
        <v>329</v>
      </c>
      <c r="E103" s="24" t="s">
        <v>306</v>
      </c>
      <c r="F103" s="26" t="s">
        <v>375</v>
      </c>
      <c r="G103" s="4">
        <v>7000</v>
      </c>
      <c r="H103" s="4">
        <f t="shared" si="3"/>
        <v>3500</v>
      </c>
    </row>
    <row r="104" spans="1:12" ht="32.1" customHeight="1">
      <c r="A104" s="3">
        <v>103</v>
      </c>
      <c r="B104" s="4" t="s">
        <v>283</v>
      </c>
      <c r="C104" s="29" t="s">
        <v>287</v>
      </c>
      <c r="D104" s="4" t="s">
        <v>330</v>
      </c>
      <c r="E104" s="24" t="s">
        <v>240</v>
      </c>
      <c r="F104" s="26" t="s">
        <v>376</v>
      </c>
      <c r="G104" s="4">
        <v>7000</v>
      </c>
      <c r="H104" s="4">
        <f t="shared" si="3"/>
        <v>3500</v>
      </c>
    </row>
    <row r="105" spans="1:12" ht="32.1" customHeight="1">
      <c r="A105" s="3">
        <v>104</v>
      </c>
      <c r="B105" s="4" t="s">
        <v>283</v>
      </c>
      <c r="C105" s="29" t="s">
        <v>287</v>
      </c>
      <c r="D105" s="4" t="s">
        <v>331</v>
      </c>
      <c r="E105" s="24" t="s">
        <v>281</v>
      </c>
      <c r="F105" s="26" t="s">
        <v>377</v>
      </c>
      <c r="G105" s="4">
        <v>7000</v>
      </c>
      <c r="H105" s="4">
        <f t="shared" si="3"/>
        <v>3500</v>
      </c>
    </row>
    <row r="106" spans="1:12" ht="32.1" customHeight="1">
      <c r="A106" s="3">
        <v>105</v>
      </c>
      <c r="B106" s="4" t="s">
        <v>283</v>
      </c>
      <c r="C106" s="29" t="s">
        <v>287</v>
      </c>
      <c r="D106" s="4" t="s">
        <v>388</v>
      </c>
      <c r="E106" s="25" t="s">
        <v>282</v>
      </c>
      <c r="F106" s="26" t="s">
        <v>378</v>
      </c>
      <c r="G106" s="4">
        <v>7000</v>
      </c>
      <c r="H106" s="4">
        <f t="shared" si="3"/>
        <v>3500</v>
      </c>
    </row>
    <row r="107" spans="1:12" ht="16.5" customHeight="1">
      <c r="A107" s="3">
        <v>106</v>
      </c>
      <c r="B107" s="4" t="s">
        <v>231</v>
      </c>
      <c r="C107" s="12" t="s">
        <v>34</v>
      </c>
      <c r="D107" s="11" t="s">
        <v>4</v>
      </c>
      <c r="E107" s="9" t="s">
        <v>2</v>
      </c>
      <c r="F107" s="8" t="s">
        <v>36</v>
      </c>
      <c r="G107" s="4">
        <v>25000</v>
      </c>
      <c r="H107" s="4">
        <f t="shared" ref="H107:H112" si="4">G107/2</f>
        <v>12500</v>
      </c>
      <c r="K107" s="20"/>
      <c r="L107" s="20"/>
    </row>
    <row r="108" spans="1:12" ht="16.5" customHeight="1">
      <c r="A108" s="3">
        <v>107</v>
      </c>
      <c r="B108" s="4" t="s">
        <v>231</v>
      </c>
      <c r="C108" s="12" t="s">
        <v>35</v>
      </c>
      <c r="D108" s="11" t="s">
        <v>5</v>
      </c>
      <c r="E108" s="9" t="s">
        <v>3</v>
      </c>
      <c r="F108" s="8" t="s">
        <v>37</v>
      </c>
      <c r="G108" s="4">
        <v>25000</v>
      </c>
      <c r="H108" s="4">
        <f t="shared" si="4"/>
        <v>12500</v>
      </c>
      <c r="K108" s="20"/>
      <c r="L108" s="20"/>
    </row>
    <row r="109" spans="1:12" ht="16.5" customHeight="1">
      <c r="A109" s="3">
        <v>108</v>
      </c>
      <c r="B109" s="4" t="s">
        <v>231</v>
      </c>
      <c r="C109" s="12" t="s">
        <v>35</v>
      </c>
      <c r="D109" s="4" t="s">
        <v>19</v>
      </c>
      <c r="E109" s="4" t="s">
        <v>6</v>
      </c>
      <c r="F109" s="10" t="s">
        <v>38</v>
      </c>
      <c r="G109" s="4">
        <v>6000</v>
      </c>
      <c r="H109" s="4">
        <f t="shared" si="4"/>
        <v>3000</v>
      </c>
      <c r="K109" s="20"/>
      <c r="L109" s="20"/>
    </row>
    <row r="110" spans="1:12" ht="16.5" customHeight="1">
      <c r="A110" s="3">
        <v>109</v>
      </c>
      <c r="B110" s="4" t="s">
        <v>231</v>
      </c>
      <c r="C110" s="12" t="s">
        <v>35</v>
      </c>
      <c r="D110" s="4" t="s">
        <v>20</v>
      </c>
      <c r="E110" s="4" t="s">
        <v>7</v>
      </c>
      <c r="F110" s="10" t="s">
        <v>39</v>
      </c>
      <c r="G110" s="4">
        <v>6000</v>
      </c>
      <c r="H110" s="4">
        <f t="shared" si="4"/>
        <v>3000</v>
      </c>
      <c r="K110" s="20"/>
      <c r="L110" s="20"/>
    </row>
    <row r="111" spans="1:12" ht="16.5" customHeight="1">
      <c r="A111" s="3">
        <v>110</v>
      </c>
      <c r="B111" s="4" t="s">
        <v>231</v>
      </c>
      <c r="C111" s="12" t="s">
        <v>35</v>
      </c>
      <c r="D111" s="4" t="s">
        <v>21</v>
      </c>
      <c r="E111" s="4" t="s">
        <v>8</v>
      </c>
      <c r="F111" s="10" t="s">
        <v>40</v>
      </c>
      <c r="G111" s="4">
        <v>6000</v>
      </c>
      <c r="H111" s="4">
        <f t="shared" si="4"/>
        <v>3000</v>
      </c>
      <c r="K111" s="20"/>
      <c r="L111" s="20"/>
    </row>
    <row r="112" spans="1:12" ht="16.5" customHeight="1">
      <c r="A112" s="3">
        <v>111</v>
      </c>
      <c r="B112" s="4" t="s">
        <v>231</v>
      </c>
      <c r="C112" s="12" t="s">
        <v>35</v>
      </c>
      <c r="D112" s="4" t="s">
        <v>22</v>
      </c>
      <c r="E112" s="4" t="s">
        <v>9</v>
      </c>
      <c r="F112" s="10" t="s">
        <v>41</v>
      </c>
      <c r="G112" s="4">
        <v>6000</v>
      </c>
      <c r="H112" s="4">
        <f t="shared" si="4"/>
        <v>3000</v>
      </c>
      <c r="K112" s="20"/>
      <c r="L112" s="20"/>
    </row>
    <row r="113" spans="1:12" ht="16.5" customHeight="1">
      <c r="A113" s="3">
        <v>112</v>
      </c>
      <c r="B113" s="4" t="s">
        <v>231</v>
      </c>
      <c r="C113" s="12" t="s">
        <v>35</v>
      </c>
      <c r="D113" s="4" t="s">
        <v>23</v>
      </c>
      <c r="E113" s="4" t="s">
        <v>10</v>
      </c>
      <c r="F113" s="10" t="s">
        <v>42</v>
      </c>
      <c r="G113" s="4">
        <v>6000</v>
      </c>
      <c r="H113" s="4">
        <f t="shared" ref="H113:H121" si="5">G113/2</f>
        <v>3000</v>
      </c>
      <c r="K113" s="20"/>
      <c r="L113" s="20"/>
    </row>
    <row r="114" spans="1:12" ht="16.5" customHeight="1">
      <c r="A114" s="3">
        <v>113</v>
      </c>
      <c r="B114" s="4" t="s">
        <v>231</v>
      </c>
      <c r="C114" s="12" t="s">
        <v>35</v>
      </c>
      <c r="D114" s="4" t="s">
        <v>24</v>
      </c>
      <c r="E114" s="4" t="s">
        <v>11</v>
      </c>
      <c r="F114" s="10" t="s">
        <v>43</v>
      </c>
      <c r="G114" s="4">
        <v>6000</v>
      </c>
      <c r="H114" s="4">
        <f t="shared" si="5"/>
        <v>3000</v>
      </c>
      <c r="K114" s="20"/>
      <c r="L114" s="20"/>
    </row>
    <row r="115" spans="1:12" ht="16.5" customHeight="1">
      <c r="A115" s="3">
        <v>114</v>
      </c>
      <c r="B115" s="4" t="s">
        <v>231</v>
      </c>
      <c r="C115" s="12" t="s">
        <v>35</v>
      </c>
      <c r="D115" s="4" t="s">
        <v>25</v>
      </c>
      <c r="E115" s="4" t="s">
        <v>12</v>
      </c>
      <c r="F115" s="10" t="s">
        <v>44</v>
      </c>
      <c r="G115" s="4">
        <v>6000</v>
      </c>
      <c r="H115" s="4">
        <f t="shared" si="5"/>
        <v>3000</v>
      </c>
      <c r="K115" s="20"/>
      <c r="L115" s="20"/>
    </row>
    <row r="116" spans="1:12" ht="16.5" customHeight="1">
      <c r="A116" s="3">
        <v>115</v>
      </c>
      <c r="B116" s="4" t="s">
        <v>231</v>
      </c>
      <c r="C116" s="12" t="s">
        <v>35</v>
      </c>
      <c r="D116" s="4" t="s">
        <v>26</v>
      </c>
      <c r="E116" s="4" t="s">
        <v>13</v>
      </c>
      <c r="F116" s="10" t="s">
        <v>45</v>
      </c>
      <c r="G116" s="4">
        <v>6000</v>
      </c>
      <c r="H116" s="4">
        <f t="shared" si="5"/>
        <v>3000</v>
      </c>
      <c r="K116" s="20"/>
      <c r="L116" s="20"/>
    </row>
    <row r="117" spans="1:12" ht="16.5" customHeight="1">
      <c r="A117" s="3">
        <v>116</v>
      </c>
      <c r="B117" s="4" t="s">
        <v>231</v>
      </c>
      <c r="C117" s="12" t="s">
        <v>35</v>
      </c>
      <c r="D117" s="4" t="s">
        <v>27</v>
      </c>
      <c r="E117" s="4" t="s">
        <v>14</v>
      </c>
      <c r="F117" s="10" t="s">
        <v>46</v>
      </c>
      <c r="G117" s="4">
        <v>6000</v>
      </c>
      <c r="H117" s="4">
        <f t="shared" si="5"/>
        <v>3000</v>
      </c>
      <c r="K117" s="20"/>
      <c r="L117" s="20"/>
    </row>
    <row r="118" spans="1:12" ht="16.5" customHeight="1">
      <c r="A118" s="3">
        <v>117</v>
      </c>
      <c r="B118" s="4" t="s">
        <v>231</v>
      </c>
      <c r="C118" s="12" t="s">
        <v>35</v>
      </c>
      <c r="D118" s="4" t="s">
        <v>28</v>
      </c>
      <c r="E118" s="4" t="s">
        <v>15</v>
      </c>
      <c r="F118" s="10" t="s">
        <v>47</v>
      </c>
      <c r="G118" s="4">
        <v>6000</v>
      </c>
      <c r="H118" s="4">
        <f t="shared" si="5"/>
        <v>3000</v>
      </c>
      <c r="K118" s="20"/>
      <c r="L118" s="20"/>
    </row>
    <row r="119" spans="1:12" ht="16.5" customHeight="1">
      <c r="A119" s="3">
        <v>118</v>
      </c>
      <c r="B119" s="4" t="s">
        <v>231</v>
      </c>
      <c r="C119" s="12" t="s">
        <v>35</v>
      </c>
      <c r="D119" s="4" t="s">
        <v>29</v>
      </c>
      <c r="E119" s="4" t="s">
        <v>16</v>
      </c>
      <c r="F119" s="10" t="s">
        <v>48</v>
      </c>
      <c r="G119" s="4">
        <v>6000</v>
      </c>
      <c r="H119" s="4">
        <f t="shared" si="5"/>
        <v>3000</v>
      </c>
      <c r="K119" s="20"/>
      <c r="L119" s="20"/>
    </row>
    <row r="120" spans="1:12" ht="16.5" customHeight="1">
      <c r="A120" s="3">
        <v>119</v>
      </c>
      <c r="B120" s="4" t="s">
        <v>231</v>
      </c>
      <c r="C120" s="12" t="s">
        <v>35</v>
      </c>
      <c r="D120" s="4" t="s">
        <v>30</v>
      </c>
      <c r="E120" s="4" t="s">
        <v>17</v>
      </c>
      <c r="F120" s="10" t="s">
        <v>48</v>
      </c>
      <c r="G120" s="4">
        <v>6000</v>
      </c>
      <c r="H120" s="4">
        <f t="shared" si="5"/>
        <v>3000</v>
      </c>
      <c r="K120" s="20"/>
      <c r="L120" s="20"/>
    </row>
    <row r="121" spans="1:12" ht="16.5" customHeight="1">
      <c r="A121" s="3">
        <v>120</v>
      </c>
      <c r="B121" s="4" t="s">
        <v>231</v>
      </c>
      <c r="C121" s="12" t="s">
        <v>35</v>
      </c>
      <c r="D121" s="4" t="s">
        <v>31</v>
      </c>
      <c r="E121" s="4" t="s">
        <v>18</v>
      </c>
      <c r="F121" s="10" t="s">
        <v>49</v>
      </c>
      <c r="G121" s="4">
        <v>6000</v>
      </c>
      <c r="H121" s="4">
        <f t="shared" si="5"/>
        <v>3000</v>
      </c>
      <c r="K121" s="20"/>
      <c r="L121" s="20"/>
    </row>
  </sheetData>
  <mergeCells count="3">
    <mergeCell ref="I95:I97"/>
    <mergeCell ref="I98:I99"/>
    <mergeCell ref="I100:I102"/>
  </mergeCells>
  <phoneticPr fontId="1" type="noConversion"/>
  <pageMargins left="0.11811023622047245" right="0.11811023622047245" top="0.55118110236220474" bottom="0.55118110236220474" header="0.31496062992125984" footer="0.31496062992125984"/>
  <pageSetup paperSize="9" orientation="landscape" r:id="rId1"/>
  <headerFooter>
    <oddFooter>第 &amp;P 頁，共 &amp;N 頁</oddFooter>
  </headerFooter>
  <ignoredErrors>
    <ignoredError sqref="K9:K10 K11:K1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共246套課程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Chen</dc:creator>
  <cp:lastModifiedBy>study sunny</cp:lastModifiedBy>
  <cp:lastPrinted>2024-11-06T02:06:26Z</cp:lastPrinted>
  <dcterms:created xsi:type="dcterms:W3CDTF">2024-10-16T03:01:10Z</dcterms:created>
  <dcterms:modified xsi:type="dcterms:W3CDTF">2025-03-06T05:56:26Z</dcterms:modified>
</cp:coreProperties>
</file>